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mc:AlternateContent xmlns:mc="http://schemas.openxmlformats.org/markup-compatibility/2006">
    <mc:Choice Requires="x15">
      <x15ac:absPath xmlns:x15ac="http://schemas.microsoft.com/office/spreadsheetml/2010/11/ac" url="C:\Users\fgasperini\Desktop\Lavori\4977_Covid\1 -Policlinico\CONSEGNE\05 CONSEGNA\EDITABILI\"/>
    </mc:Choice>
  </mc:AlternateContent>
  <xr:revisionPtr revIDLastSave="0" documentId="13_ncr:1_{C6858BE7-C0CB-419B-BEF6-23B6FC0048DC}" xr6:coauthVersionLast="45" xr6:coauthVersionMax="45" xr10:uidLastSave="{00000000-0000-0000-0000-000000000000}"/>
  <bookViews>
    <workbookView xWindow="-120" yWindow="-120" windowWidth="29040" windowHeight="15840" xr2:uid="{00000000-000D-0000-FFFF-FFFF00000000}"/>
  </bookViews>
  <sheets>
    <sheet name="Riepilogo" sheetId="8" r:id="rId1"/>
    <sheet name="Riv. Fumi" sheetId="3" r:id="rId2"/>
    <sheet name="Chiamata Infermieri" sheetId="4" r:id="rId3"/>
    <sheet name="EVAC" sheetId="5" r:id="rId4"/>
    <sheet name="Illuminazione" sheetId="6" r:id="rId5"/>
    <sheet name="FM e Dati" sheetId="7" r:id="rId6"/>
    <sheet name="Quadri e UPS" sheetId="9" r:id="rId7"/>
    <sheet name="TVCC" sheetId="11" r:id="rId8"/>
    <sheet name="Cavi" sheetId="10" r:id="rId9"/>
  </sheets>
  <definedNames>
    <definedName name="_xlnm.Print_Area" localSheetId="8">Cavi!$A$1:$G$21</definedName>
    <definedName name="_xlnm.Print_Area" localSheetId="5">'FM e Dati'!$A$1:$G$25</definedName>
    <definedName name="_xlnm.Print_Area" localSheetId="4">Illuminazione!$A$1:$G$18</definedName>
    <definedName name="_xlnm.Print_Area" localSheetId="6">'Quadri e UPS'!$A$1:$G$10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9" i="6" l="1"/>
  <c r="G4" i="10"/>
  <c r="G5" i="10"/>
  <c r="G6" i="10"/>
  <c r="G7" i="10"/>
  <c r="G8" i="10"/>
  <c r="G9" i="10"/>
  <c r="G10" i="10"/>
  <c r="G11" i="10"/>
  <c r="G12" i="10"/>
  <c r="G13" i="10"/>
  <c r="G14" i="10"/>
  <c r="G15" i="10"/>
  <c r="G16" i="10"/>
  <c r="G17" i="10"/>
  <c r="G18" i="10"/>
  <c r="G8" i="9" l="1"/>
  <c r="G7" i="9"/>
  <c r="G14" i="3" l="1"/>
  <c r="G17" i="6"/>
  <c r="G24" i="7"/>
  <c r="G6" i="11"/>
  <c r="G5" i="11"/>
  <c r="A5" i="11"/>
  <c r="A6" i="11" s="1"/>
  <c r="G4" i="11"/>
  <c r="G7" i="11" l="1"/>
  <c r="C10" i="8" s="1"/>
  <c r="G16" i="6" l="1"/>
  <c r="G11" i="7"/>
  <c r="G8" i="4" l="1"/>
  <c r="G15" i="6" l="1"/>
  <c r="G14" i="6"/>
  <c r="G19" i="7"/>
  <c r="G15" i="7"/>
  <c r="G14" i="7"/>
  <c r="G13" i="7"/>
  <c r="G12" i="7"/>
  <c r="G6" i="9"/>
  <c r="G21" i="10" l="1"/>
  <c r="C9" i="8" s="1"/>
  <c r="G9" i="9"/>
  <c r="G5" i="9"/>
  <c r="G4" i="9"/>
  <c r="G22" i="7"/>
  <c r="G23" i="7"/>
  <c r="G21" i="7"/>
  <c r="G20" i="7"/>
  <c r="G7" i="7"/>
  <c r="G18" i="7"/>
  <c r="G17" i="7"/>
  <c r="G16" i="7"/>
  <c r="G10" i="7"/>
  <c r="G9" i="7"/>
  <c r="G8" i="7"/>
  <c r="G6" i="7"/>
  <c r="G5" i="7"/>
  <c r="A5" i="7"/>
  <c r="A6" i="7" s="1"/>
  <c r="G4" i="7"/>
  <c r="G25" i="7" l="1"/>
  <c r="C7" i="8" s="1"/>
  <c r="G10" i="9"/>
  <c r="C8" i="8" s="1"/>
  <c r="A5" i="9"/>
  <c r="A6" i="9" s="1"/>
  <c r="A9" i="9" s="1"/>
  <c r="A8" i="7"/>
  <c r="A9" i="7" s="1"/>
  <c r="A10" i="7" s="1"/>
  <c r="A11" i="7" s="1"/>
  <c r="A12" i="7" s="1"/>
  <c r="A13" i="7" s="1"/>
  <c r="A14" i="7" s="1"/>
  <c r="A15" i="7" s="1"/>
  <c r="A16" i="7" s="1"/>
  <c r="A17" i="7" s="1"/>
  <c r="A18" i="7" s="1"/>
  <c r="A19" i="7" s="1"/>
  <c r="A20" i="7" s="1"/>
  <c r="A21" i="7" s="1"/>
  <c r="A22" i="7" s="1"/>
  <c r="A23" i="7" s="1"/>
  <c r="A7" i="7"/>
  <c r="G4" i="6"/>
  <c r="A5" i="6"/>
  <c r="A6" i="6" s="1"/>
  <c r="A7" i="6" s="1"/>
  <c r="A8" i="6" s="1"/>
  <c r="G5" i="6"/>
  <c r="G6" i="6"/>
  <c r="G7" i="6"/>
  <c r="G8" i="6"/>
  <c r="G10" i="6"/>
  <c r="G11" i="6"/>
  <c r="G12" i="6"/>
  <c r="G13" i="6"/>
  <c r="G10" i="5"/>
  <c r="G9" i="5"/>
  <c r="G8" i="5"/>
  <c r="G7" i="5"/>
  <c r="G6" i="5"/>
  <c r="G5" i="5"/>
  <c r="G4" i="5"/>
  <c r="G7" i="4"/>
  <c r="G6" i="4"/>
  <c r="G5" i="4"/>
  <c r="G4" i="4"/>
  <c r="G5" i="3"/>
  <c r="G6" i="3"/>
  <c r="G7" i="3"/>
  <c r="G8" i="3"/>
  <c r="G9" i="3"/>
  <c r="G10" i="3"/>
  <c r="G11" i="3"/>
  <c r="G12" i="3"/>
  <c r="G13" i="3"/>
  <c r="G18" i="6" l="1"/>
  <c r="C6" i="8" s="1"/>
  <c r="G9" i="4"/>
  <c r="C4" i="8" s="1"/>
  <c r="G4" i="3"/>
  <c r="G16" i="3" s="1"/>
  <c r="C3" i="8" s="1"/>
  <c r="G11" i="5" l="1"/>
  <c r="C5" i="8"/>
  <c r="C12" i="8"/>
</calcChain>
</file>

<file path=xl/sharedStrings.xml><?xml version="1.0" encoding="utf-8"?>
<sst xmlns="http://schemas.openxmlformats.org/spreadsheetml/2006/main" count="358" uniqueCount="207">
  <si>
    <t>Nr. Ord.</t>
  </si>
  <si>
    <t>TARIFFA</t>
  </si>
  <si>
    <t>DESIGNAZIONE DEI LAVORI</t>
  </si>
  <si>
    <t>Quantità</t>
  </si>
  <si>
    <t>unitario</t>
  </si>
  <si>
    <t>1</t>
  </si>
  <si>
    <t>TOT=</t>
  </si>
  <si>
    <t xml:space="preserve">TOTALE </t>
  </si>
  <si>
    <t xml:space="preserve">         IMPORTI (€)</t>
  </si>
  <si>
    <t>2</t>
  </si>
  <si>
    <t>3</t>
  </si>
  <si>
    <t>4</t>
  </si>
  <si>
    <t>5</t>
  </si>
  <si>
    <t>6</t>
  </si>
  <si>
    <t>7</t>
  </si>
  <si>
    <t>8</t>
  </si>
  <si>
    <t>9</t>
  </si>
  <si>
    <t>10</t>
  </si>
  <si>
    <t>Interfacce analogiche modulo 2 ingressi + 1 uscita</t>
  </si>
  <si>
    <t>U.M.</t>
  </si>
  <si>
    <t>cad</t>
  </si>
  <si>
    <t>ml</t>
  </si>
  <si>
    <t>RIVELAZIONE FUMI</t>
  </si>
  <si>
    <t xml:space="preserve">ILLUMINAZIONE  </t>
  </si>
  <si>
    <t>IE_RF01</t>
  </si>
  <si>
    <t>IE_IL01</t>
  </si>
  <si>
    <r>
      <rPr>
        <b/>
        <sz val="11"/>
        <color theme="1"/>
        <rFont val="Calibri"/>
        <family val="2"/>
        <scheme val="minor"/>
      </rPr>
      <t>Rivelatore ottico di fumo</t>
    </r>
    <r>
      <rPr>
        <sz val="11"/>
        <color theme="1"/>
        <rFont val="Calibri"/>
        <family val="2"/>
        <scheme val="minor"/>
      </rPr>
      <t>, 
a diffusione della luce, sensibile al fumo visibile, per impianti analogici ad indirizzamento individuale; compresa l'attivazione dell'impianto completo di base di montaggio</t>
    </r>
  </si>
  <si>
    <t>IE_RF02</t>
  </si>
  <si>
    <t>IE_RF03</t>
  </si>
  <si>
    <t>IE_RF04</t>
  </si>
  <si>
    <t>IE_RF05</t>
  </si>
  <si>
    <t>IE_RF06</t>
  </si>
  <si>
    <t>IE_RF07</t>
  </si>
  <si>
    <t>IE_RF08</t>
  </si>
  <si>
    <t>IE_RF09</t>
  </si>
  <si>
    <t>IE_RF10</t>
  </si>
  <si>
    <r>
      <rPr>
        <b/>
        <sz val="11"/>
        <color theme="1"/>
        <rFont val="Calibri"/>
        <family val="2"/>
        <scheme val="minor"/>
      </rPr>
      <t>Pulsante di emergenza a rottura di vetro con pressione da interno,</t>
    </r>
    <r>
      <rPr>
        <sz val="11"/>
        <color theme="1"/>
        <rFont val="Calibri"/>
        <family val="2"/>
        <scheme val="minor"/>
      </rPr>
      <t xml:space="preserve">
completo di telaio da incasso e martelletto per rottura vetro; compresa l'attivazione dell'impianto per interno</t>
    </r>
  </si>
  <si>
    <r>
      <rPr>
        <b/>
        <sz val="11"/>
        <color theme="1"/>
        <rFont val="Calibri"/>
        <family val="2"/>
        <scheme val="minor"/>
      </rPr>
      <t>Pulsante di emergenza a rottura di vetro con pressione da esterno</t>
    </r>
    <r>
      <rPr>
        <sz val="11"/>
        <color theme="1"/>
        <rFont val="Calibri"/>
        <family val="2"/>
        <scheme val="minor"/>
      </rPr>
      <t>, completo di telaio da incasso e martelletto per rottura vetro; compresa l'attivazione dell'impianto per esterno</t>
    </r>
  </si>
  <si>
    <r>
      <rPr>
        <b/>
        <sz val="11"/>
        <color theme="1"/>
        <rFont val="Calibri"/>
        <family val="2"/>
        <scheme val="minor"/>
      </rPr>
      <t>Segnalatore ottico a led</t>
    </r>
    <r>
      <rPr>
        <sz val="11"/>
        <color theme="1"/>
        <rFont val="Calibri"/>
        <family val="2"/>
        <scheme val="minor"/>
      </rPr>
      <t xml:space="preserve">, 
per singolo rivelatore; compresa l'attivazione dell'impianto </t>
    </r>
  </si>
  <si>
    <r>
      <rPr>
        <b/>
        <sz val="11"/>
        <color theme="1"/>
        <rFont val="Calibri"/>
        <family val="2"/>
        <scheme val="minor"/>
      </rPr>
      <t>Pannello di ripetizione locale</t>
    </r>
    <r>
      <rPr>
        <sz val="11"/>
        <color theme="1"/>
        <rFont val="Calibri"/>
        <family val="2"/>
        <scheme val="minor"/>
      </rPr>
      <t xml:space="preserve"> 
o globale con uscite RS232, uscite
USB, 1 uscita standard 10/100 Base T per connessione locale su
LAN o remota WAN tramite rete Ethernet, possibilità di
collegamento su rete locale e dedicata RS485 di 32 elementi
indirizzati quali centrali e pannelli di ripetizione globali. Il pannello
dispone di display grafico, jog dial di navigazione e tasti per la
selezione delle funzioni. La programmazione può essere effettuata
tramite programma specifico con PC collegato localmente tramite
ingressi USB o remotamente tramite connessione TCP/IP.</t>
    </r>
  </si>
  <si>
    <r>
      <rPr>
        <b/>
        <sz val="11"/>
        <color theme="1"/>
        <rFont val="Calibri"/>
        <family val="2"/>
        <scheme val="minor"/>
      </rPr>
      <t>Cavo per impianto rivelazione fumi</t>
    </r>
    <r>
      <rPr>
        <sz val="11"/>
        <color theme="1"/>
        <rFont val="Calibri"/>
        <family val="2"/>
        <scheme val="minor"/>
      </rPr>
      <t xml:space="preserve">
Fornitura in opera di cavo di tipo twistato e schermato, antincendio, grado 3 colore rosso a norme CEI20/22 II°, CEI20/35 e CEI20/37 2x1.5 mmq</t>
    </r>
  </si>
  <si>
    <r>
      <rPr>
        <b/>
        <sz val="11"/>
        <color theme="1"/>
        <rFont val="Calibri"/>
        <family val="2"/>
        <scheme val="minor"/>
      </rPr>
      <t>Targa ottico/acustica</t>
    </r>
    <r>
      <rPr>
        <sz val="11"/>
        <color theme="1"/>
        <rFont val="Calibri"/>
        <family val="2"/>
        <scheme val="minor"/>
      </rPr>
      <t xml:space="preserve">, 
con scritta "Allarme" e led di illuminaizone, sirena 110 db a 1 m, autoalimentato, completo di batteria </t>
    </r>
  </si>
  <si>
    <r>
      <rPr>
        <b/>
        <sz val="11"/>
        <color theme="1"/>
        <rFont val="Calibri"/>
        <family val="2"/>
        <scheme val="minor"/>
      </rPr>
      <t xml:space="preserve">Segnalatore acustico da esterno, </t>
    </r>
    <r>
      <rPr>
        <sz val="11"/>
        <color theme="1"/>
        <rFont val="Calibri"/>
        <family val="2"/>
        <scheme val="minor"/>
      </rPr>
      <t xml:space="preserve">
clacson a suono bitonale grado di protezione IP 67, da interno, 107 db a 1 m </t>
    </r>
  </si>
  <si>
    <t>Chiamata infermieri</t>
  </si>
  <si>
    <t>IE_CI01</t>
  </si>
  <si>
    <t>IE_CI02</t>
  </si>
  <si>
    <t>IE_CI03</t>
  </si>
  <si>
    <t>IE_CI04</t>
  </si>
  <si>
    <r>
      <rPr>
        <b/>
        <sz val="11"/>
        <color theme="1"/>
        <rFont val="Calibri"/>
        <family val="2"/>
        <scheme val="minor"/>
      </rPr>
      <t>Cavo BUS per impianto chiamata infermieri</t>
    </r>
    <r>
      <rPr>
        <sz val="11"/>
        <color theme="1"/>
        <rFont val="Calibri"/>
        <family val="2"/>
        <scheme val="minor"/>
      </rPr>
      <t>, 
formazione conduttori 4x2x0,6 schermato</t>
    </r>
  </si>
  <si>
    <t>IE_EV01</t>
  </si>
  <si>
    <t>IE_EV02</t>
  </si>
  <si>
    <t>IE_EV03</t>
  </si>
  <si>
    <t>IE_EV04</t>
  </si>
  <si>
    <t>IE_EV05</t>
  </si>
  <si>
    <t>IE_EV06</t>
  </si>
  <si>
    <t>IE_EV07</t>
  </si>
  <si>
    <t>Batterie al piombo 45 Ah</t>
  </si>
  <si>
    <r>
      <rPr>
        <b/>
        <sz val="11"/>
        <color theme="1"/>
        <rFont val="Calibri"/>
        <family val="2"/>
        <scheme val="minor"/>
      </rPr>
      <t>Cavo EVAC</t>
    </r>
    <r>
      <rPr>
        <sz val="11"/>
        <color theme="1"/>
        <rFont val="Calibri"/>
        <family val="2"/>
        <scheme val="minor"/>
      </rPr>
      <t xml:space="preserve"> 
per sistemi di evacuazione vocale per linee fino a 100V PH120 * twistato (cavo resistente al fuoco 120'</t>
    </r>
  </si>
  <si>
    <t>IMPIANTO EVAC</t>
  </si>
  <si>
    <t>TOTALE</t>
  </si>
  <si>
    <t>IE_IL10</t>
  </si>
  <si>
    <t>IE_IL09</t>
  </si>
  <si>
    <t>IE_IL08</t>
  </si>
  <si>
    <t>IE_IL07</t>
  </si>
  <si>
    <t>IE_IL06</t>
  </si>
  <si>
    <r>
      <t xml:space="preserve">Plafoniera stagna del tipo 3F modello Linda LED 1x24W L1270
</t>
    </r>
    <r>
      <rPr>
        <sz val="11"/>
        <color theme="1"/>
        <rFont val="Calibri"/>
        <family val="2"/>
        <scheme val="minor"/>
      </rPr>
      <t>ILLUMINOTECNICHE - Rendimento luminoso 100%. Flusso luminoso iniziale dell'apparecchio 3914 lm. Distribuzione simmetrica controllata. Interdistanza installazione Dtrasv.= 1,77 x hu - Dlong. = 1,17 x hu. UGR &lt;22 (EN 12464-1). Efficacia luminosa 140 lm/W. Durata utile (L93/B10): 30000 h. (tq+25°C); Durata utile (L90/B10): 50000 h. (tq+25°C); Durata utile (L85/B10): 80000 h. (tq+25°C); Durata utile (L80/B10): 100000 h. (tq+25°C); Durata utile (L85/B10): 50000 h. (tq+35°C); Decadimento repentino del flusso luminoso dopo 50000 h: 0% (C0). Sicurezza fotobiologica conforme al gruppo di rischio esente RG0, norma IEC 62471, IEC/TR 62778. Conformità alle norme IEC/EN 62722-2-1 - IEC/EN 62717. - SORGENTE - Modulo LED lineare da 24W/840. Indice di resa cromatica CIE 13.3: CRI &gt;80. Indice di Fedeltà cromatica IES TM-30: Rf = 84 Rg = 95. Temperatura di colore nominale CCT 4000 K. Tolleranza iniziale del colore (MacAdam): SDCM 3. - MECCANICHE - Corpo in policarbonato autoestinguente V2, stampato ad iniezione, colore grigio RAL 7035. Guarnizione di tenuta, ecologica, antinvecchiamento, iniettata. Schermo in policarbonato fotoinciso internamente, autoestinguente V2, stabilizzato agli UV, stampato ad iniezione, con superficie esterna liscia, apertura antivandalica. Riflettore portacablaggio in acciaio zincato a caldo, verniciato a base poliestere bianco, fissato al corpo mediante dispositivi rapidi in acciaio, apertura a cerniera. Scrocchi di sicurezza a scomparsa filo corpo, in acciaio inox, per fissaggio schermo, apertura tramite cacciavite. Possibilità di accesso all'interno dell'apparecchio per addetti ai lavori. Apparecchio a temperatura superficiale limitata. - D - Dimensioni: 1270x100 mm, altezza 100 mm. Peso 2,049 kg. Grado di protezione IP65. Resistenza meccanica agli urti IK10 (20 joule). Resistenza al filo incandescente 850°C. Classe di reazione al fuoco 1 (UNI 9177). - ELETTRICHE - Cablaggio elettronico Halogen Free 230V-50/60Hz, fattore di potenza &gt;0,90, corrente costante in uscita, SELV, classe I, 1 driver. Potenza dell'apparecchio 28 W (nominale LED 25 W). ENEC - CE. Flicker: &lt;4%. Alimentatore 230 Vac/Vdc conforme EN 60598-2-22, escluse aree alto rischio. In DC la potenza e il flusso di default sono pari al 100%, in AC restano al 100%. Temperatura ambiente da -20°C fino a +35°C. Umidità relativa UR: &lt;85%. - INSTALLAZIONE - Soffitto / Sospensione / Parete. - DOTAZIONE - Staffe di fissaggio in acciaio inox. - APPLICAZIONI - Prodotto adatto dal punto di vista igienico all'installazione in impianti produttivi alimentari (HACCP, IFS, BRC Standard). Ambienti interni asciutti, polverosi, con occasionali getti d'acqua. Virtualmente in qualsiasi ambiente compatibilmente con le esalazioni/atmosfere che compromettono l'utilizzo delle materie plastiche. Non idonea su superfici soggette a forti vibrazioni, esposte agli agenti atmosferici e su funi o paline. §DIN67528-2018-04§ -</t>
    </r>
  </si>
  <si>
    <t>IE_IL05</t>
  </si>
  <si>
    <r>
      <t xml:space="preserve">Plafoniera stagna del tipo 3F modello Petra OP 380 22W LED
</t>
    </r>
    <r>
      <rPr>
        <sz val="11"/>
        <color theme="1"/>
        <rFont val="Calibri"/>
        <family val="2"/>
        <scheme val="minor"/>
      </rPr>
      <t>ILLUMINOTECNICHE - Rendimento luminoso 100%. Flusso luminoso iniziale dell'apparecchio 1607 lm. Distribuzione simmetrica diffusa. Interdistanza installazione Dtrasv.= 1,26 x hu - Dlong. = 1,26 x hu. UGR &lt;21 (EN 12464-1). Efficacia luminosa 112 lm/W. Durata utile (L93/B10): 30000 h. (tq+25°C); Durata utile (L90/B10): 50000 h. (tq+25°C); Decadimento repentino del flusso luminoso dopo 50000 h: 0% (C0). Sicurezza fotobiologica conforme al gruppo di rischio esente RG0, norma IEC 62471, IEC/TR 62778. Conformità alle norme IEC/EN 62722-2-1 - IEC/EN 62717. - SORGENTE - Modulo LED circolare da 12W/840. Indice di resa cromatica CIE 13.3: CRI &gt;80. Indice di Fedeltà cromatica IES TM-30: Rf = 84 Rg = 95. Temperatura di colore nominale CCT 4000 K. Tolleranza iniziale del colore (MacAdam): SDCM 3. - MECCANICHE - Corpo in policarbonato satinato, autoestinguente V2, stabilizzato agli UV, stampato ad iniezione. Guarnizione di tenuta, ecologica, antinvecchiamento, iniettata. Riflettore portacablaggio in alluminio, verniciato a base poliestere bianco, fissato al corpo mediante dispositivi rapidi in acciaio, apertura a cerniera. Schermo in metacrilato opale, stampato ad iniezione. Scrocchi di sicurezza a scomparsa filo corpo, in policarbonato trasparente, per fissaggio schermo, apertura tramite cacciavite. Apparecchio a temperatura superficiale limitata. - D - Dimensioni: diametro 300 mm, altezza 120 mm. Peso 1 kg. Grado di protezione IP64. Resistenza meccanica agli urti IK02 (0,2 joule). Resistenza al filo incandescente 675°C. - ELETTRICHE - Cablaggio elettronico Halogen Free 230V-50/60Hz, fattore di potenza &gt;0,90, corrente costante in uscita, SELV, classe I, 1 driver. Potenza dell'apparecchio 14,3 W (nominale LED 13 W). CE - IEC 60598-1 - EN 60598-1. Flicker: &lt;3%. Alimentatore 230 Vac/Vdc conforme EN 60598-2-22, escluse aree alto rischio. In DC la potenza e il flusso di default sono pari al 100%, in AC restano al 100%. Temperatura ambiente da 0°C fino a +25°C. Umidità relativa UR: &lt;85%. - INSTALLAZIONE - Soffitto / Parete. - APPLICAZIONI - Zone di passaggio, vani scala. Ambienti dove l'illuminazione diffusa fornisce un comfort visivo dell'ambiente. Virtualmente in qualsiasi ambiente compatibilmente con le esalazioni/atmosfere che compromettono l'utilizzo delle materie plastiche. Non idonea su superfici soggette a forti vibrazioni, esposte agli agenti atmosferici.</t>
    </r>
  </si>
  <si>
    <t>IE_IL04</t>
  </si>
  <si>
    <r>
      <t xml:space="preserve">Plafoniera stagna del tipo 3F modello Petra OP 300 12W LED </t>
    </r>
    <r>
      <rPr>
        <sz val="11"/>
        <color theme="1"/>
        <rFont val="Calibri"/>
        <family val="2"/>
        <scheme val="minor"/>
      </rPr>
      <t>ILLUMINOTECNICHE - Rendimento luminoso 100%. Flusso luminoso iniziale dell'apparecchio 1607 lm. Distribuzione simmetrica diffusa. Interdistanza installazione Dtrasv.= 1,26 x hu - Dlong. = 1,26 x hu. UGR &lt;21 (EN 12464-1). Efficacia luminosa 112 lm/W. Durata utile (L93/B10): 30000 h. (tq+25°C); Durata utile (L90/B10): 50000 h. (tq+25°C); Decadimento repentino del flusso luminoso dopo 50000 h: 0% (C0). Sicurezza fotobiologica conforme al gruppo di rischio esente RG0, norma IEC 62471, IEC/TR 62778. Conformità alle norme IEC/EN 62722-2-1 - IEC/EN 62717. - SORGENTE - Modulo LED circolare da 12W/840. Indice di resa cromatica CIE 13.3: CRI &gt;80. Indice di Fedeltà cromatica IES TM-30: Rf = 84 Rg = 95. Temperatura di colore nominale CCT 4000 K. Tolleranza iniziale del colore (MacAdam): SDCM 3. - MECCANICHE - Corpo in policarbonato satinato, autoestinguente V2, stabilizzato agli UV, stampato ad iniezione. Guarnizione di tenuta, ecologica, antinvecchiamento, iniettata. Riflettore portacablaggio in alluminio, verniciato a base poliestere bianco, fissato al corpo mediante dispositivi rapidi in acciaio, apertura a cerniera. Schermo in metacrilato opale, stampato ad iniezione. Scrocchi di sicurezza a scomparsa filo corpo, in policarbonato trasparente, per fissaggio schermo, apertura tramite cacciavite. Apparecchio a temperatura superficiale limitata. - D - Dimensioni: diametro 300 mm, altezza 120 mm. Peso 1 kg. Grado di protezione IP64. Resistenza meccanica agli urti IK02 (0,2 joule). Resistenza al filo incandescente 675°C. - ELETTRICHE - Cablaggio elettronico Halogen Free 230V-50/60Hz, fattore di potenza &gt;0,90, corrente costante in uscita, SELV, classe I, 1 driver. Potenza dell'apparecchio 14,3 W (nominale LED 13 W). CE - IEC 60598-1 - EN 60598-1. Flicker: &lt;3%. Alimentatore 230 Vac/Vdc conforme EN 60598-2-22, escluse aree alto rischio. In DC la potenza e il flusso di default sono pari al 100%, in AC restano al 100%. Temperatura ambiente da 0°C fino a +25°C. Umidità relativa UR: &lt;85%. - INSTALLAZIONE - Soffitto / Parete. - APPLICAZIONI - Zone di passaggio, vani scala. Ambienti dove l'illuminazione diffusa fornisce un comfort visivo dell'ambiente. Virtualmente in qualsiasi ambiente compatibilmente con le esalazioni/atmosfere che compromettono l'utilizzo delle materie plastiche. Non idonea su superfici soggette a forti vibrazioni, esposte agli agenti atmosferici.</t>
    </r>
  </si>
  <si>
    <t>IE_IL03</t>
  </si>
  <si>
    <t>IE_IL02</t>
  </si>
  <si>
    <t xml:space="preserve">         IMPORTI </t>
  </si>
  <si>
    <t>CODICE</t>
  </si>
  <si>
    <t>IE_FM01</t>
  </si>
  <si>
    <t>IE_FM02</t>
  </si>
  <si>
    <t>IE_FM03</t>
  </si>
  <si>
    <t>IE_FM04</t>
  </si>
  <si>
    <t>IE_FM05</t>
  </si>
  <si>
    <t>IE_FM06</t>
  </si>
  <si>
    <r>
      <t xml:space="preserve">Canalina in acciaio zincato 300x75 mm con separatore e coperchio
</t>
    </r>
    <r>
      <rPr>
        <sz val="11"/>
        <color theme="1"/>
        <rFont val="Calibri"/>
        <family val="2"/>
        <scheme val="minor"/>
      </rPr>
      <t>Canale in acciaio zincato con processo Sendzimir, conforme UNI EN 10327, lunghezza del singolo elemento 3 m, a fondo cieco o forato coperchio escluso, compresi accessori di fissaggio: sezione 300 x 75 mm, spessore 12/10</t>
    </r>
  </si>
  <si>
    <t>IE_FM07</t>
  </si>
  <si>
    <t>IE_FM08</t>
  </si>
  <si>
    <r>
      <t xml:space="preserve">Canalina in acciaio zincato 100x75 mm con separatore e coperchio
</t>
    </r>
    <r>
      <rPr>
        <sz val="11"/>
        <color theme="1"/>
        <rFont val="Calibri"/>
        <family val="2"/>
        <scheme val="minor"/>
      </rPr>
      <t>Canale in acciaio zincato con processo Sendzimir, conforme UNI EN 10327, lunghezza del singolo elemento 3 m, a fondo cieco o forato coperchio escluso, compresi accessori di fissaggio: sezione 300 x 75 mm, spessore 12/10</t>
    </r>
  </si>
  <si>
    <t>IE_FM09</t>
  </si>
  <si>
    <t>IE_FM10</t>
  </si>
  <si>
    <r>
      <t xml:space="preserve">Armadio RACK trasmissione dati Cassetto rack 19" 800x800x2000
</t>
    </r>
    <r>
      <rPr>
        <sz val="11"/>
        <color theme="1"/>
        <rFont val="Calibri"/>
        <family val="2"/>
        <scheme val="minor"/>
      </rPr>
      <t>Armadio RACK trasmissione dati  19"" 800x800x2000 mm 42unità, completo di patch Panel, Patch cord, PDU, pannelli passacavo, Cassetti ottici e tutti gli accessori per dare il quadro di permutazione completo e funzionante compresi gli oneri per la certificazione.</t>
    </r>
  </si>
  <si>
    <t>IE_FM11</t>
  </si>
  <si>
    <t>IE_FM12</t>
  </si>
  <si>
    <t>IE_FM13</t>
  </si>
  <si>
    <t>Pannello remoto controllo isolamento</t>
  </si>
  <si>
    <t>IE_FM14</t>
  </si>
  <si>
    <t>IE_FM15</t>
  </si>
  <si>
    <t>IE_FM16</t>
  </si>
  <si>
    <r>
      <rPr>
        <b/>
        <sz val="11"/>
        <color theme="1"/>
        <rFont val="Calibri"/>
        <family val="2"/>
        <scheme val="minor"/>
      </rPr>
      <t>Corda in rame nudo</t>
    </r>
    <r>
      <rPr>
        <sz val="11"/>
        <color theme="1"/>
        <rFont val="Calibri"/>
        <family val="2"/>
        <scheme val="minor"/>
      </rPr>
      <t>, 
Corda in rame nudo in opera completa di morsetti e capicorda, posata, interrata entro scavo predisposto: sezione nominale 50 mmq</t>
    </r>
  </si>
  <si>
    <r>
      <rPr>
        <b/>
        <sz val="11"/>
        <color theme="1"/>
        <rFont val="Calibri"/>
        <family val="2"/>
        <scheme val="minor"/>
      </rPr>
      <t>Collettore Equipotenziale</t>
    </r>
    <r>
      <rPr>
        <sz val="11"/>
        <color theme="1"/>
        <rFont val="Calibri"/>
        <family val="2"/>
        <scheme val="minor"/>
      </rPr>
      <t xml:space="preserve">
barra in rame per nodo equipotenziale con fori M6 per quadri elettrici</t>
    </r>
  </si>
  <si>
    <t>FORZA MOTRICE E DATI</t>
  </si>
  <si>
    <t>Riepilogo</t>
  </si>
  <si>
    <t>Impianto rivelazione Fumi</t>
  </si>
  <si>
    <t>Impianto Chiamata infermieri</t>
  </si>
  <si>
    <t>Impianto EVAC</t>
  </si>
  <si>
    <t>Illuminazione</t>
  </si>
  <si>
    <t>FM e Dati</t>
  </si>
  <si>
    <t>Cavi</t>
  </si>
  <si>
    <t>Quadri e UPS</t>
  </si>
  <si>
    <t>QUADRI E UPS</t>
  </si>
  <si>
    <t>IE_QE01</t>
  </si>
  <si>
    <t>IE_QE02</t>
  </si>
  <si>
    <t>IE_QE03</t>
  </si>
  <si>
    <t>CAVI</t>
  </si>
  <si>
    <t>IE_QE04</t>
  </si>
  <si>
    <t>IE_CV01</t>
  </si>
  <si>
    <t>IE_CV02</t>
  </si>
  <si>
    <t>IE_CV03</t>
  </si>
  <si>
    <t>IE_CV04</t>
  </si>
  <si>
    <t>IE_CV05</t>
  </si>
  <si>
    <t>IE_CV06</t>
  </si>
  <si>
    <t>IE_CV07</t>
  </si>
  <si>
    <t>IE_CV08</t>
  </si>
  <si>
    <t>IE_CV09</t>
  </si>
  <si>
    <t>IE_CV10</t>
  </si>
  <si>
    <t>11</t>
  </si>
  <si>
    <t>IE_CV11</t>
  </si>
  <si>
    <t>12</t>
  </si>
  <si>
    <t>IE_CV12</t>
  </si>
  <si>
    <r>
      <rPr>
        <b/>
        <sz val="11"/>
        <color theme="1"/>
        <rFont val="Calibri"/>
        <family val="2"/>
        <scheme val="minor"/>
      </rPr>
      <t>Cavo unipolare FG16M16 - 0,6/1 kV:  sezione 25 mmq</t>
    </r>
    <r>
      <rPr>
        <sz val="11"/>
        <color theme="1"/>
        <rFont val="Calibri"/>
        <family val="2"/>
        <scheme val="minor"/>
      </rPr>
      <t xml:space="preserve">
Cavo flessibile conforme al requisiti della Normativa Europea Regolamento UE 305/201 1Prodotti da Costruzione CPR e alla CEI UNEL 35324 a bassissima emissione di fumi egas tossici conforme CEI 20-38, classe C« - slb, dl, al. isolato con gommaetilenpropilenica ad alto modulo con guaina di mescola termoplastica, tensione nominale0,6/1 kV. non propagante l'incendio conforme CEI 60332-1 -2:  unipolare FG16M16 - 0,6/1 kV:  sezione 25 mmq</t>
    </r>
  </si>
  <si>
    <r>
      <rPr>
        <b/>
        <sz val="11"/>
        <color theme="1"/>
        <rFont val="Calibri"/>
        <family val="2"/>
        <scheme val="minor"/>
      </rPr>
      <t>Cavo unipolare FG16M16 - 0,6/1 kV:  sezione 150 mmq</t>
    </r>
    <r>
      <rPr>
        <sz val="11"/>
        <color theme="1"/>
        <rFont val="Calibri"/>
        <family val="2"/>
        <scheme val="minor"/>
      </rPr>
      <t xml:space="preserve">
Cavo flessibile conforme ai requisiti della Normativa Europea Regolamento UE 305/2011 - Prodotti da Costruzione CPR e alla CEI UNEL 35324 a bassissima emissione di fumi e gas tossici conforme CEI 20-38, classe Cc1 - s1b, d1, a1, isolato con gomma etilenpropilenica ad alto modulo con guaina di mescola termoplastica, tensione nominale 0,6/1 kV, non propagante l'incendio conforme CEI 60332-1-2:unipolare FG16M16 - 0,6/1 kV:  sezione 150 mmq</t>
    </r>
  </si>
  <si>
    <r>
      <rPr>
        <b/>
        <sz val="11"/>
        <color theme="1"/>
        <rFont val="Calibri"/>
        <family val="2"/>
        <scheme val="minor"/>
      </rPr>
      <t>Cavo unipolare FG16M16 - 0,6/1 kV:  sezione 95 mmq</t>
    </r>
    <r>
      <rPr>
        <sz val="11"/>
        <color theme="1"/>
        <rFont val="Calibri"/>
        <family val="2"/>
        <scheme val="minor"/>
      </rPr>
      <t xml:space="preserve">
Cavo flessibile conforme al requisiti della Normativa Europea Regolamento UE 305/201 1Prodotti da Costruzione CPR e alla CEI UNEL 35324 a bassissima emissione di fumi egas tossici conforme CEI 20-38, classe C« - slb, dl, al. isolato con gommaetilenpropilenica ad alto modulo con guaina di mescola termoplastica, tensione nominale0,6/1 kV. non propagante l'incendio conforme CEI 60332-1 -2:  unipolare FG16M16 - 0,6/1 kV:  </t>
    </r>
    <r>
      <rPr>
        <sz val="8"/>
        <color rgb="FFFF0000"/>
        <rFont val="Tahoma"/>
        <family val="2"/>
      </rPr>
      <t xml:space="preserve"> </t>
    </r>
    <r>
      <rPr>
        <sz val="8"/>
        <rFont val="Tahoma"/>
        <family val="2"/>
      </rPr>
      <t>sezione 95 mmq</t>
    </r>
  </si>
  <si>
    <r>
      <rPr>
        <b/>
        <sz val="11"/>
        <color theme="1"/>
        <rFont val="Calibri"/>
        <family val="2"/>
        <scheme val="minor"/>
      </rPr>
      <t>Cavo unipolare FG16M16 - 0,6/1 kV:  sezione 70 mmq</t>
    </r>
    <r>
      <rPr>
        <sz val="11"/>
        <color theme="1"/>
        <rFont val="Calibri"/>
        <family val="2"/>
        <scheme val="minor"/>
      </rPr>
      <t xml:space="preserve">
Cavo flessibile conforme ai requisiti della Normativa Europea Regolamento UE 305/2011 - Prodotti da Costruzione CPR e alla CEI UNEL 35324 a bassissima emissione di fumi e gas tossici conforme CEI 20-38, classe Cc1 - s1b, d1, a1, isolato con gomma etilenpropilenica ad alto modulo con guaina di mescola termoplastica, tensione nominale 0,6/1 kV, non propagante l'incendio conforme CEI 60332-1-2:unipolare FG16M16 - 0,6/1 kV:  sezione 70 mmq </t>
    </r>
  </si>
  <si>
    <r>
      <rPr>
        <b/>
        <sz val="11"/>
        <color theme="1"/>
        <rFont val="Calibri"/>
        <family val="2"/>
        <scheme val="minor"/>
      </rPr>
      <t>Cavo pentapolare FG16OM16 - 0,6/1 kV:  sezione 5G4 mmq</t>
    </r>
    <r>
      <rPr>
        <sz val="11"/>
        <color theme="1"/>
        <rFont val="Calibri"/>
        <family val="2"/>
        <scheme val="minor"/>
      </rPr>
      <t xml:space="preserve">
Cavo flessibile conforme al requisiti della Normativa Europea Regolamento UE 305/201 1Prodotti da Costruzione CPR e alla CEI UNEL 35324 a bassissima emissione di fumi egas tossici conforme CEI 20-38, classe C« - slb, dl, al. isolato con gommaetilenpropilenica ad alto modulo con guaina di mescola termoplastica, tensione nominale0,6/1 kV. non propagante l'incendio conforme CEI 60332-1 -2:  pentapolare FG16OM16 - 0,6/1 kV:  </t>
    </r>
    <r>
      <rPr>
        <sz val="8"/>
        <color rgb="FFFF0000"/>
        <rFont val="Tahoma"/>
        <family val="2"/>
      </rPr>
      <t xml:space="preserve"> </t>
    </r>
    <r>
      <rPr>
        <sz val="8"/>
        <rFont val="Tahoma"/>
        <family val="2"/>
      </rPr>
      <t>sezione 4 mmq</t>
    </r>
  </si>
  <si>
    <r>
      <rPr>
        <b/>
        <sz val="11"/>
        <color theme="1"/>
        <rFont val="Calibri"/>
        <family val="2"/>
        <scheme val="minor"/>
      </rPr>
      <t>Cavo unipolare FG16M16 - 0,6/1 kV:  sezione 240 mmq</t>
    </r>
    <r>
      <rPr>
        <sz val="11"/>
        <color theme="1"/>
        <rFont val="Calibri"/>
        <family val="2"/>
        <scheme val="minor"/>
      </rPr>
      <t xml:space="preserve">
Cavo flessibile conforme ai requisiti della Normativa Europea Regolamento UE 305/2011 - Prodotti da Costruzione CPR e alla CEI UNEL 35324 a bassissima emissione di fumi e gas tossici conforme CEI 20-38, classe Cc1 - s1b, d1, a1, isolato con gomma etilenpropilenica ad alto modulo con guaina di mescola termoplastica, tensione nominale 0,6/1 kV, non propagante l'incendio conforme CEI 60332-1-2 unipolare FG16M16 - 0,6/1 kV:  sezione 240 mmq</t>
    </r>
  </si>
  <si>
    <r>
      <rPr>
        <b/>
        <sz val="11"/>
        <color theme="1"/>
        <rFont val="Calibri"/>
        <family val="2"/>
        <scheme val="minor"/>
      </rPr>
      <t>Cavo tripolare FG16OM16 - 0,6/1 kV:  sezione 3G4 mmq</t>
    </r>
    <r>
      <rPr>
        <sz val="11"/>
        <color theme="1"/>
        <rFont val="Calibri"/>
        <family val="2"/>
        <scheme val="minor"/>
      </rPr>
      <t xml:space="preserve">
Cavo flessibile conforme al requisiti della Normativa Europea Regolamento UE 305/201 1Prodotti da Costruzione CPR e alla CEI UNEL 35324 a bassissima emissione di fumi egas tossici conforme CEI 20-38, classe C« - slb, dl, al. isolato con gommaetilenpropilenica ad alto modulo con guaina di mescola termoplastica, tensione nominale0,6/1 kV. non propagante l'incendio conforme CEI 60332-1 -2:  tripolare FG16OM16 - 0,6/1 kV:  </t>
    </r>
    <r>
      <rPr>
        <sz val="8"/>
        <color rgb="FFFF0000"/>
        <rFont val="Tahoma"/>
        <family val="2"/>
      </rPr>
      <t xml:space="preserve"> </t>
    </r>
    <r>
      <rPr>
        <sz val="8"/>
        <rFont val="Tahoma"/>
        <family val="2"/>
      </rPr>
      <t>sezione 4 mmq</t>
    </r>
  </si>
  <si>
    <r>
      <rPr>
        <b/>
        <sz val="11"/>
        <color theme="1"/>
        <rFont val="Calibri"/>
        <family val="2"/>
        <scheme val="minor"/>
      </rPr>
      <t>Cavo tripolare FG16OM16 - 0,6/1 kV:  sezione 3G6 mmq</t>
    </r>
    <r>
      <rPr>
        <sz val="11"/>
        <color theme="1"/>
        <rFont val="Calibri"/>
        <family val="2"/>
        <scheme val="minor"/>
      </rPr>
      <t xml:space="preserve">
Cavo flessibile conforme al requisiti della Normativa Europea Regolamento UE 305/201 1Prodotti da Costruzione CPR e alla CEI UNEL 35324 a bassissima emissione di fumi egas tossici conforme CEI 20-38, classe C« - slb, dl, al. isolato con gommaetilenpropilenica ad alto modulo con guaina di mescola termoplastica, tensione nominale0,6/1 kV. non propagante l'incendio conforme CEI 60332-1 -2:  tripolare FG16OM16 - 0,6/1 kV: </t>
    </r>
    <r>
      <rPr>
        <sz val="8"/>
        <rFont val="Tahoma"/>
        <family val="2"/>
      </rPr>
      <t xml:space="preserve"> sezione 6 mmq</t>
    </r>
  </si>
  <si>
    <r>
      <rPr>
        <b/>
        <sz val="11"/>
        <color theme="1"/>
        <rFont val="Calibri"/>
        <family val="2"/>
        <scheme val="minor"/>
      </rPr>
      <t>Cavo tripolare FG16OM16 - 0,6/1 kV:  sezione 3G2,5 mmq</t>
    </r>
    <r>
      <rPr>
        <sz val="11"/>
        <color theme="1"/>
        <rFont val="Calibri"/>
        <family val="2"/>
        <scheme val="minor"/>
      </rPr>
      <t xml:space="preserve">
Cavo flessibile conforme al requisiti della Normativa Europea Regolamento UE 305/201 1Prodotti da Costruzione CPR e alla CEI UNEL 35324 a bassissima emissione di fumi egas tossici conforme CEI 20-38, classe C« - slb, dl, al. isolato con gommaetilenpropilenica ad alto modulo con guaina di mescola termoplastica, tensione nominale0,6/1 kV. non propagante l'incendio conforme CEI 60332-1 -2:  tripolare FG16OM16 - 0,6/1 kV:  </t>
    </r>
    <r>
      <rPr>
        <sz val="8"/>
        <color rgb="FFFF0000"/>
        <rFont val="Tahoma"/>
        <family val="2"/>
      </rPr>
      <t xml:space="preserve"> </t>
    </r>
    <r>
      <rPr>
        <sz val="8"/>
        <rFont val="Tahoma"/>
        <family val="2"/>
      </rPr>
      <t>sezione 2,5 mmq</t>
    </r>
  </si>
  <si>
    <r>
      <rPr>
        <b/>
        <sz val="11"/>
        <color theme="1"/>
        <rFont val="Calibri"/>
        <family val="2"/>
        <scheme val="minor"/>
      </rPr>
      <t>Cavo bipolare FG16OM16 - 0,6/1 kV:  sezione 2x2,5 mmq</t>
    </r>
    <r>
      <rPr>
        <sz val="11"/>
        <color theme="1"/>
        <rFont val="Calibri"/>
        <family val="2"/>
        <scheme val="minor"/>
      </rPr>
      <t xml:space="preserve">
Cavo flessibile conforme al requisiti della Normativa Europea Regolamento UE 305/201 1Prodotti da Costruzione CPR e alla CEI UNEL 35324 a bassissima emissione di fumi egas tossici conforme CEI 20-38, classe C« - slb, dl, al. isolato con gommaetilenpropilenica ad alto modulo con guaina di mescola termoplastica, tensione nominale0,6/1 kV. non propagante l'incendio conforme CEI 60332-1 -2:  bipolare FG16OM16 - 0,6/1 kV:  </t>
    </r>
    <r>
      <rPr>
        <sz val="8"/>
        <color rgb="FFFF0000"/>
        <rFont val="Tahoma"/>
        <family val="2"/>
      </rPr>
      <t xml:space="preserve"> </t>
    </r>
    <r>
      <rPr>
        <sz val="8"/>
        <rFont val="Tahoma"/>
        <family val="2"/>
      </rPr>
      <t>sezione 2,5 mmq</t>
    </r>
  </si>
  <si>
    <r>
      <t xml:space="preserve">Punto allacciamento monofase fino a 3kw
</t>
    </r>
    <r>
      <rPr>
        <sz val="11"/>
        <color theme="1"/>
        <rFont val="Calibri"/>
        <family val="2"/>
        <scheme val="minor"/>
      </rPr>
      <t>F. e p.o. di alimentazione di Utenza elettrica Impianto Meccanico quali estrattori, ventilatori, UTA, pompe, gruppi frigo, Pompe di calore, etc. con sezionatore locale, monofase o trifase, incluso quanto altro occorre per dare il lavoro finito ed a regola d'arte - Monofase fino a 3 kW/230V+T</t>
    </r>
  </si>
  <si>
    <r>
      <t xml:space="preserve">Punto allacciamento trifase fino a 5 kw
</t>
    </r>
    <r>
      <rPr>
        <sz val="11"/>
        <color theme="1"/>
        <rFont val="Calibri"/>
        <family val="2"/>
        <scheme val="minor"/>
      </rPr>
      <t>F. e p.o. di alimentazione di Utenza elettrica Impianto Meccanico quali estrattori, ventilatori, UTA, pompe, gruppi frigo, Pompe di calore, etc. con sezionatore locale, monofase o trifase, cavo escluso, incluso quanto altro occorre per dare il lavoro finito ed a regola d'arte - Trifase fino a 5 kW/400V+T</t>
    </r>
  </si>
  <si>
    <r>
      <t xml:space="preserve">Punto allacciamento trifase fino a 10 kw
</t>
    </r>
    <r>
      <rPr>
        <sz val="11"/>
        <color theme="1"/>
        <rFont val="Calibri"/>
        <family val="2"/>
        <scheme val="minor"/>
      </rPr>
      <t>F. e p.o. di alimentazione di Utenza elettrica Impianto Meccanico quali estrattori, ventilatori, UTA, pompe, gruppi frigo, Pompe di calore, etc. con sezionatore locale, monofase o trifase, cavo escluso, incluso quanto altro occorre per dare il lavoro finito ed a regola d'arte - Trifase fino a 10 kW/400V+T</t>
    </r>
  </si>
  <si>
    <r>
      <t xml:space="preserve">Punto allacciamento trifase fino a 25kW
</t>
    </r>
    <r>
      <rPr>
        <sz val="11"/>
        <color theme="1"/>
        <rFont val="Calibri"/>
        <family val="2"/>
        <scheme val="minor"/>
      </rPr>
      <t>F. e p.o. di alimentazione di Utenza elettrica Impianto Meccanico quali estrattori, ventilatori, UTA, pompe, gruppi frigo, Pompe di calore, etc. con sezionatore locale, monofase o trifase, cavo escluso, incluso quanto altro occorre per dare il lavoro finito ed a regola d'arte - Trifase fino a 25 kW/400V+T</t>
    </r>
  </si>
  <si>
    <t>IE_FM17</t>
  </si>
  <si>
    <t>IE_FM18</t>
  </si>
  <si>
    <r>
      <t xml:space="preserve">Armadio RACK trasmissione dati Cassetto rack 19" 800x800x2000 - Solo Armadio
</t>
    </r>
    <r>
      <rPr>
        <sz val="11"/>
        <color theme="1"/>
        <rFont val="Calibri"/>
        <family val="2"/>
        <scheme val="minor"/>
      </rPr>
      <t>Armadio RACK trasmissione dati  19"" 800x800x2000 mm 42unità</t>
    </r>
  </si>
  <si>
    <t>IE_FM19</t>
  </si>
  <si>
    <t>IE_IL11</t>
  </si>
  <si>
    <t>IE_IL12</t>
  </si>
  <si>
    <r>
      <t xml:space="preserve">Interruttore crepuscolare (con sonda esterna), 
</t>
    </r>
    <r>
      <rPr>
        <sz val="11"/>
        <color theme="1"/>
        <rFont val="Calibri"/>
        <family val="2"/>
        <scheme val="minor"/>
      </rPr>
      <t>adatto al montaggio su guida DIN, in contenitore plastico, nelle tipologie - 2 contatti, 16 memorie</t>
    </r>
  </si>
  <si>
    <t>Importi</t>
  </si>
  <si>
    <t>Totale</t>
  </si>
  <si>
    <t>IE_CI05</t>
  </si>
  <si>
    <r>
      <rPr>
        <b/>
        <sz val="11"/>
        <color theme="1"/>
        <rFont val="Calibri"/>
        <family val="2"/>
        <scheme val="minor"/>
      </rPr>
      <t>Nodo Equipotenziale per locali medici</t>
    </r>
    <r>
      <rPr>
        <sz val="11"/>
        <color theme="1"/>
        <rFont val="Calibri"/>
        <family val="2"/>
        <scheme val="minor"/>
      </rPr>
      <t xml:space="preserve">
barra in rame per nodo equipotenziale con fori M6 per locali medici di tipo 2 . Comprensivo di scatola di contenimento, collegamenti EQP alle masse e masse estranee, poli di terra delle prese, etc</t>
    </r>
  </si>
  <si>
    <r>
      <rPr>
        <b/>
        <sz val="11"/>
        <color theme="1"/>
        <rFont val="Calibri"/>
        <family val="2"/>
        <scheme val="minor"/>
      </rPr>
      <t>Centrale di segnalazione automatica di incendio</t>
    </r>
    <r>
      <rPr>
        <sz val="11"/>
        <color theme="1"/>
        <rFont val="Calibri"/>
        <family val="2"/>
        <scheme val="minor"/>
      </rPr>
      <t>, 
per impianti ad indirizzamento individuale, centrale a microprocessore, interfaccia per linee ad indirizzamento analogico, 99 sensori per linea, interfaccia seriale, miniterminale con tastiera e display; alimentazione 230 V - 50 Hz con caricabatteria incorporato e batteria per autonomia 24 h; contenitore metallico con grado di protezione IP 43; compresa l'attivazione dell'impianto: a 2 linee più 16 ingressi e 8 uscite.
Marca essere IQ8</t>
    </r>
  </si>
  <si>
    <r>
      <rPr>
        <b/>
        <sz val="11"/>
        <color theme="1"/>
        <rFont val="Calibri"/>
        <family val="2"/>
        <scheme val="minor"/>
      </rPr>
      <t xml:space="preserve">Fornitura e posa in opera di postazione principale per la chiamata infermieri avente le seguenti caratteristiche: </t>
    </r>
    <r>
      <rPr>
        <sz val="11"/>
        <color theme="1"/>
        <rFont val="Calibri"/>
        <family val="2"/>
        <scheme val="minor"/>
      </rPr>
      <t xml:space="preserve">
configurazione programmabile,indicazione di tutte le chiamate del reparto secondo le priorità, indicazione delle presenze infermiera nel reparto, trasmissione delle chiamate edelle chiamate di soccorso negli altri reparti secondo programma, programmazioe per il concentramento dei reparti. La consolle da tavolo comprendente un display touchscreen da 3,7"  per la visualizzazione delle operazioni con tasti funzione e presenza ed una cornetta telefonica per il colloquio riservato.  Formazione conduttori 4x2x0,6 schermato, derivato dalle cassette di derivazione delle dorsali di distribuzione, posa entro tubazione incassata su qualsiasi tipo di struttura. Tubo in PVC pesante, autoestinguente, diametro esterno minimo 20 mm. Scatola ovale tipo per montaggio ad incasso a parete, in resina, per installazione supporto a vite. Compresi allacciamenti, ponti di servizio fino a 4 m d'altezza dal piano d'appoggio e ogni altro onere e magistero per dare il lavoro finito e perfettamente funzionante.
Marca Secom</t>
    </r>
  </si>
  <si>
    <r>
      <rPr>
        <b/>
        <sz val="11"/>
        <color theme="1"/>
        <rFont val="Calibri"/>
        <family val="2"/>
        <scheme val="minor"/>
      </rPr>
      <t>Fornitura e posa in opera di unità di presidio per montaggio a parete</t>
    </r>
    <r>
      <rPr>
        <sz val="11"/>
        <color theme="1"/>
        <rFont val="Calibri"/>
        <family val="2"/>
        <scheme val="minor"/>
      </rPr>
      <t xml:space="preserve">,
formazione conduttori 4x2x0,6 schermato, derivato dalle cassette di derivazione delle dorsali di distribuzione, posa entro tubazione incassata su qualsiasi tipo di struttura. Tubo in PVC pesante, autoestinguente, diametro esterno minimo 20 mm. Scatola ovale tipo per montaggio ad incasso a parete, in resina, per installazione supporto a vite. Apparecchio in plastica antimicrobica , rettangolare, bianco puro RSL 9010, con display 3,5" a colori touch screen , IP , completo di  : modulo altoparlante, modulo display e modulo tasti di servizio con LED. Compresi allacciamenti, ponti di servizio fino a 4 m d'altezza dal piano d'appoggio e ogni altro onere e magistero per dare il lavoro finito e perfettamente funzionante.
marca Secom
</t>
    </r>
  </si>
  <si>
    <r>
      <rPr>
        <b/>
        <sz val="11"/>
        <color theme="1"/>
        <rFont val="Calibri"/>
        <family val="2"/>
        <scheme val="minor"/>
      </rPr>
      <t>Fornitura e posa in opera di lampada di segnalazione fuoriporta</t>
    </r>
    <r>
      <rPr>
        <sz val="11"/>
        <color theme="1"/>
        <rFont val="Calibri"/>
        <family val="2"/>
        <scheme val="minor"/>
      </rPr>
      <t xml:space="preserve"> 
per montaggio a parete, formazione conduttori 4x2x0,6 schermato, derivato dalle cassette di derivazione delle dorsali di distribuzione, posa entro tubazione incassata su qualsiasi tipo di struttura. Tubo in PVC pesante, autoestinguente, diametro esterno minimo 20 mm. Scatola rettangolare tipo E1 per montaggio ad incasso a parete, in resina, per installazione supporto a vite. Apparecchio in plastica, rettangolare, bianco puro RSL 9010, con 2 scomparti con LED, diffusore in plastica opale. Comprensivo di LED bianco,rosso,verde. Compresi allacciamenti, ponti di servizio fino a 4 m d'altezza dal piano d'appoggio e ogni altro onere e magistero per dare il lavoro finito e perfettamente funzionante.
Marca Secom</t>
    </r>
  </si>
  <si>
    <r>
      <rPr>
        <b/>
        <sz val="11"/>
        <color theme="1"/>
        <rFont val="Calibri"/>
        <family val="2"/>
        <scheme val="minor"/>
      </rPr>
      <t>Unità Digitale Gestore e Amplificatore 6 ingressi</t>
    </r>
    <r>
      <rPr>
        <sz val="11"/>
        <color theme="1"/>
        <rFont val="Calibri"/>
        <family val="2"/>
        <scheme val="minor"/>
      </rPr>
      <t xml:space="preserve"> 
240/360W 6 zone (o 3 zone con linea ridondata A/B) - max 60 zone in link - DSP di gestione - lettore di messaggi preregistrati - programmazione tramite software - Microfono Vigili del Fuoco incorporato - 8 control I/O- autodiagnosi centrale e
linee diffusori a lettura di impedenza .Certificato norme EN 54-16.
Marca Esser</t>
    </r>
  </si>
  <si>
    <r>
      <rPr>
        <b/>
        <sz val="11"/>
        <color theme="1"/>
        <rFont val="Calibri"/>
        <family val="2"/>
        <scheme val="minor"/>
      </rPr>
      <t>Amplificatore Supplementare per Funzione di Scorta</t>
    </r>
    <r>
      <rPr>
        <sz val="11"/>
        <color theme="1"/>
        <rFont val="Calibri"/>
        <family val="2"/>
        <scheme val="minor"/>
      </rPr>
      <t xml:space="preserve"> 
con Commutazione Automatica Amplificatore 1 Canale 240/360W (h24) con funzioni per Audio-Allarme Certificato norme EN 54-
16.
Marca Esser</t>
    </r>
  </si>
  <si>
    <r>
      <rPr>
        <b/>
        <sz val="11"/>
        <color theme="1"/>
        <rFont val="Calibri"/>
        <family val="2"/>
        <scheme val="minor"/>
      </rPr>
      <t>Unità di Controllo per Alimentazione 24Vdc in Emergenza</t>
    </r>
    <r>
      <rPr>
        <sz val="11"/>
        <color theme="1"/>
        <rFont val="Calibri"/>
        <family val="2"/>
        <scheme val="minor"/>
      </rPr>
      <t xml:space="preserve">
con Autodiagnosi Certificato norme EN 54-4.
Marca Esser</t>
    </r>
  </si>
  <si>
    <r>
      <rPr>
        <b/>
        <sz val="11"/>
        <color theme="1"/>
        <rFont val="Calibri"/>
        <family val="2"/>
        <scheme val="minor"/>
      </rPr>
      <t>Console microfonica</t>
    </r>
    <r>
      <rPr>
        <sz val="11"/>
        <color theme="1"/>
        <rFont val="Calibri"/>
        <family val="2"/>
        <scheme val="minor"/>
      </rPr>
      <t xml:space="preserve"> 
corpo in metallo pressofuso con microfono flessibile capsula microfonica professionale, circuiti di preamplificazione, autodiagnostica completa a norma EN 54-16, tasti funziona programmabili per annunci, display interattivo LCD retroilluminato, indicazioni di allarme ed evacuazione, attivazione di messaggi preregistrati, tasti per attivazione, avviso din-don e microfono completa di cavo 5 metri con connettore RJ 45 incluso.
Marca Esser</t>
    </r>
  </si>
  <si>
    <r>
      <rPr>
        <b/>
        <sz val="11"/>
        <color theme="1"/>
        <rFont val="Calibri"/>
        <family val="2"/>
        <scheme val="minor"/>
      </rPr>
      <t>Punto comando luce con interruttore</t>
    </r>
    <r>
      <rPr>
        <sz val="11"/>
        <color theme="1"/>
        <rFont val="Calibri"/>
        <family val="2"/>
        <scheme val="minor"/>
      </rPr>
      <t xml:space="preserve">. Esecuzione di punti di utilizzo realizzati a vista o da incasso con tubo plastico rigido o con diametro minimo di 16 mm, comprese le scatole o le cassette di derivazione con coperchio, nonché le rotture ed i ripristini, i conduttori della sezione minima di 1,5 mm, le giunzioni eseguite con appositi morsetti, le scatole frutto rettangolari, i frutti del tipo  a dimensioni europee della serie MATIX della BTICINO, con supporti e mostrine con colore a scelta della D.L. o frutti installati su quadro, con qualsiasi sviluppo in lunghezza del punto. Ogni punto sia unipolare che bipolare sarà dotato di conduttore di terra della sezione minima di 1,5 mmq e quant'altro serve per dare il punto funzionante a norma di legge.
</t>
    </r>
  </si>
  <si>
    <r>
      <t xml:space="preserve">Punto comando luce con pulsante (compreso relè). </t>
    </r>
    <r>
      <rPr>
        <sz val="11"/>
        <color theme="1"/>
        <rFont val="Calibri"/>
        <family val="2"/>
        <scheme val="minor"/>
      </rPr>
      <t xml:space="preserve">Esecuzione di punti di utilizzo realizzati a vista o da incasso con tubo plastico rigido o con diametro minimo di 16 mm, comprese le scatole o le cassette di derivazione con coperchio, nonché le rotture ed i ripristini, i conduttori della sezione minima di 1,5 mm, le giunzioni eseguite con appositi morsetti, le scatole frutto rettangolari, i frutti del tipo  a dimensioni europee della serie MATIX della BTICINO, con supporti e mostrine con colore a scelta della D.L. o frutti installati su quadro, con qualsiasi sviluppo in lunghezza del punto. Ogni punto sia unipolare che bipolare sarà dotato di conduttore di terra della sezione minima di 1,5 mmq e quant'altro serve per dare il punto funzionante a norma di legge.
</t>
    </r>
  </si>
  <si>
    <r>
      <t xml:space="preserve">Postazione PC Medicale
</t>
    </r>
    <r>
      <rPr>
        <sz val="11"/>
        <color theme="1"/>
        <rFont val="Calibri"/>
        <family val="2"/>
        <scheme val="minor"/>
      </rPr>
      <t>Postazione composta da 
n°4 prese UNEL 16A per tensione esercizio 250 V ad alveoli schermati incassate su pensile medicale
n° 2 prese modularI 8 pin tipo RJ45, in ABS, in scatola da parete o da incasso, completa di supporto e placca in resina, categoria 6a, per cavi UTP,  per installazione a parete completa di cavo fino al rack. rete di reparto; 
Il tutto da installare su pensile, compresa di quota parte tubi, cavi e scatole e quant'altro necessario per per dare l'opera finita e funzionante a norma di legge.</t>
    </r>
  </si>
  <si>
    <r>
      <t xml:space="preserve">Punto presa dati realizzato a vista o incasso n°1 RJ45 Cat.6A 
</t>
    </r>
    <r>
      <rPr>
        <sz val="11"/>
        <color theme="1"/>
        <rFont val="Calibri"/>
        <family val="2"/>
        <scheme val="minor"/>
      </rPr>
      <t>Presa modulare 8 pin tipo RJ45, in ABS, in scatola da parete o da incasso, completa di supporto e placca in resina, categoria 6a, per cavi UTP e completa di cavo fino al rack</t>
    </r>
    <r>
      <rPr>
        <b/>
        <sz val="11"/>
        <color theme="1"/>
        <rFont val="Calibri"/>
        <family val="2"/>
        <scheme val="minor"/>
      </rPr>
      <t>.</t>
    </r>
  </si>
  <si>
    <r>
      <t xml:space="preserve">Punto presa dati realizzato a vista o da incasso n°1 RJ45 Cat.6A - MONITORAGGIO
</t>
    </r>
    <r>
      <rPr>
        <sz val="11"/>
        <color theme="1"/>
        <rFont val="Calibri"/>
        <family val="2"/>
        <scheme val="minor"/>
      </rPr>
      <t>Presa modulare 8 pin tipo RJ45, in ABS, in scatola da parete o da incasso, completa di supporto e placca in resina, separatore Galvanico, categoria 6a, per cavi UTP e completa di cavo fino al rack.</t>
    </r>
  </si>
  <si>
    <r>
      <t xml:space="preserve">Punto presa civile realizzato a vista o da incasso n°1 UNEL 16A IP55
</t>
    </r>
    <r>
      <rPr>
        <sz val="11"/>
        <color theme="1"/>
        <rFont val="Calibri"/>
        <family val="2"/>
        <scheme val="minor"/>
      </rPr>
      <t>Presa di corrente bipolare per tensione esercizio 250 V ad alveoli schermati tipo da parete: 2P+T 16 A in custodia IP 55</t>
    </r>
  </si>
  <si>
    <r>
      <t xml:space="preserve">Punto presa civile realizzato a vista o da incasso n°1 UNEL 16A IP40
</t>
    </r>
    <r>
      <rPr>
        <sz val="11"/>
        <color theme="1"/>
        <rFont val="Calibri"/>
        <family val="2"/>
        <scheme val="minor"/>
      </rPr>
      <t>Presa di corrente bipolare per tensione esercizio 250 V ad alveoli schermati tipo da parete: 2P+T 16 A in custodia IP 40</t>
    </r>
  </si>
  <si>
    <r>
      <t xml:space="preserve">Punto presa civile a vista o da incasso n°1 bipasso 10-16A.
</t>
    </r>
    <r>
      <rPr>
        <sz val="11"/>
        <color theme="1"/>
        <rFont val="Calibri"/>
        <family val="2"/>
        <scheme val="minor"/>
      </rPr>
      <t>Presa di corrente bipolare per tensione esercizio 250 V ad alveoli schermati tipo da parete: 2P+T 10 ÷ 16 A bipasso in custodia IP 40</t>
    </r>
  </si>
  <si>
    <r>
      <t xml:space="preserve">Quadro Generale
</t>
    </r>
    <r>
      <rPr>
        <sz val="11"/>
        <color theme="1"/>
        <rFont val="Calibri"/>
        <family val="2"/>
        <scheme val="minor"/>
      </rPr>
      <t>Fare riferimento allo schema allegato al progetto
MARCA ABB - SCHNEIDER</t>
    </r>
  </si>
  <si>
    <r>
      <t xml:space="preserve">Quadro ITM 10kVA
</t>
    </r>
    <r>
      <rPr>
        <sz val="11"/>
        <color theme="1"/>
        <rFont val="Calibri"/>
        <family val="2"/>
        <scheme val="minor"/>
      </rPr>
      <t xml:space="preserve">Fare riferimento allo schema tipico allegato al progetto
MARCA ABB - SCHNEIDER
</t>
    </r>
  </si>
  <si>
    <r>
      <rPr>
        <b/>
        <sz val="11"/>
        <color theme="1"/>
        <rFont val="Calibri"/>
        <family val="2"/>
        <scheme val="minor"/>
      </rPr>
      <t>Sistema Videocitofonico</t>
    </r>
    <r>
      <rPr>
        <sz val="11"/>
        <color theme="1"/>
        <rFont val="Calibri"/>
        <family val="2"/>
        <scheme val="minor"/>
      </rPr>
      <t>, 
costituito da n.7 postazioni esterne con pulsanti e n.2 postazioni interna con pulsanti apriporta e monitor. Comprensivo di alimentatore, cavi bus e accessori.
Marca Secom</t>
    </r>
  </si>
  <si>
    <t>IE_IL13</t>
  </si>
  <si>
    <r>
      <t xml:space="preserve">Apparecchio led per illuminazione di emergenza TIPO SE per sistema central test Spy Cenetr (Linergy), tipo VIALED Evo BIANCO 360LM SL SPY CENTER D85, </t>
    </r>
    <r>
      <rPr>
        <sz val="11"/>
        <color theme="1"/>
        <rFont val="Calibri"/>
        <family val="2"/>
        <scheme val="minor"/>
      </rPr>
      <t xml:space="preserve"> Ottica: asimmetrica Funzione: Spy Center (per alimentazione e supervisione centralizzata) Tipo: SL (Solo Luce, non autoalimentato) Flusso luminoso con rete: 320lm Alimentazione: 230Vac 50-60Hz Alimentazione:16-240 Vdc Potenza assorbita/apparente 230Vac: 4,5W / 9,3VA Potenza assorbita 240Vdc: 4,4W Classe di isolamento: II Grado di protezione: IP20 (dall'alto) - IP42 (dal basso) Grado di protezione contro impatti meccanici: IK02 Temperatura di funzionamento: da -5°C a +40°C Colore: Bianco - RAL 9010 Conforme alle normative europee: EN 60598-1, EN 60598-2-22, EN 61347-1, EN 61347-2-7, EN 61347-2-13, EN 62031, EN 62384 Conforme a RoHS2 2011/65/UE Glow wire 850 °C Installazione: incasso su controsoffitto, soffitto* (* con accessorio) Garanzia 5 anni</t>
    </r>
  </si>
  <si>
    <r>
      <t xml:space="preserve">Apparecchio led per illuminazione di emergenza TIPO SA per sistema central test Spy Cenetr (Linergy), tipo Lyra Evo SPY CENTER LPS CAMPACT 1500W 8 CIRCUITI, </t>
    </r>
    <r>
      <rPr>
        <sz val="11"/>
        <color theme="1"/>
        <rFont val="Calibri"/>
        <family val="2"/>
        <scheme val="minor"/>
      </rPr>
      <t xml:space="preserve"> Funzione: Spy Center (per alimentazione e supervisione centralizzata) Tipo: SL (Solo Luce, non autoalimentato) Alimentazione: 230Vac 50-60Hz Alimentazione: 216-240 Vdc Potenza assorbita/apparente 230Vac: 1,4W / 2,9VA Potenza assorbita 240Vdc: 1,2W Classe di isolamento: II Grado di protezione: IP40 Grado di protezione contro impatti meccanici: IK08 Temperatura di funzionamento: da -5°C a +40°C Colore: Grigio
Distanza di visibilità (EN 1838): 32 metri Conforme alle normative europee: EN 60598-1, EN 60598-2-22, EN 1838, EN 7010 Rischio fotobiologico esente secondo EN 62471 Conforme a RoHS2 2011/65/UE
Glow wire 850 °C Kit pittogrammi di segnalazione fornito di serie in ogni confezione Installazione: soffitto, bandiera, parete*, sospensione*, incasso su controsoffitto*, parete su scatola 503* (* con accessorio)
schermo in policarbonato trasparente. Grado di protezione IP65.
Marca Linergy</t>
    </r>
  </si>
  <si>
    <r>
      <t xml:space="preserve">Plafoniera del tipo 3F P 323x10W LED LGS 596x596 
</t>
    </r>
    <r>
      <rPr>
        <sz val="11"/>
        <color theme="1"/>
        <rFont val="Calibri"/>
        <family val="2"/>
        <scheme val="minor"/>
      </rPr>
      <t>ILLUMINOTECNICHE - Rendimento luminoso 100%. Flusso luminoso iniziale dell'apparecchio 3696 lm. Distribuzione diretta simmetrica. Interdistanza installazione Dtrasv.= 1,18 x hu - Dlong. = 1,18 x hu. Luminanza media &lt;1500 cd/m² per angoli &gt;65° radiali. UGR &lt;16 (EN 12464-1). Efficacia luminosa 109 lm/W. Durata utile (L93/B10): 30000 h. (tq+25°C); Durata utile (L90/B10): 50000 h. (tq+25°C); Durata utile (L85/B10): 80000 h. (tq+25°C); Durata utile (L80/B10): 100000 h. (tq+25°C); Decadimento repentino del flusso luminoso dopo 50000 h: 0% (C0). Sicurezza fotobiologica conforme al gruppo di rischio esente RG0, norma IEC 62471, IEC/TR 62778. Conformità alle norme IEC/EN 62722-2-1 - IEC/EN 62717. - SORGENTE - 3 moduli LED lineari da 10W/840. Indice di resa cromatica CIE 13.3: CRI &gt;90. Indice di Fedeltà cromatica IES TM-30: Rf = 84 Rg = 95. Temperatura di colore nominale CCT 4000 K. Tolleranza iniziale del colore (MacAdam): SDCM 2. - MECCANICHE - Corpo in acciaio verniciato di colore bianco. Schermo piano microprismatizzato in metacrilato trasparente, plurilenticolare esternamente, anabbagliante, bloccato alla cornice perimetrale in alluminio verniciato bianco, apertura a cerniera. Filtro in policarbonato opale anabbagliante per uniformità luminosa. Dimensioni: 596x596 mm, altezza 55 mm. Peso 4,45 kg. Grado di protezione IP40. Resistenza meccanica agli urti IK08 (5 joule). Resistenza al filo incandescente 650°C. - ELETTRICHE - Cablaggio elettronico Halogen Free 230V-50/60Hz, fattore di potenza &gt;0,95, corrente costante in uscita, SELV, classe I, 1 driver. Potenza dell'apparecchio 34 W (nominale LED 30 W). CE - IEC 60598-1 - EN 60598-1. Flicker: &lt;4%. Alimentatore 230 Vac/Vdc conforme EN 60598-2-22, escluse aree alto rischio. In DC la potenza e il flusso di default sono pari al 100%, in AC restano al 100%. Temperatura ambiente da 0°C fino a +25°C. Umidità relativa UR: &lt;85%. - INSTALLAZIONE - In controsoffitto. - APPLICAZIONI - Ambienti con videoterminali, uffici direzionali e di rappresentanza, ambienti con compiti visivi severi, dove è richiesta una illuminazione diffusa e morbida per un ottimo comfort visivo dell'ambiente ed una schermatura totale della sorgente.</t>
    </r>
  </si>
  <si>
    <r>
      <t xml:space="preserve">Plafoniera del tipo 3F modello P 324x10W LED LGS 596x596
</t>
    </r>
    <r>
      <rPr>
        <sz val="11"/>
        <color theme="1"/>
        <rFont val="Calibri"/>
        <family val="2"/>
        <scheme val="minor"/>
      </rPr>
      <t>ILLUMINOTECNICHE - Rendimento luminoso 100%. Flusso luminoso iniziale dell'apparecchio 4894 lm. Distribuzione diretta simmetrica. Interdistanza installazione Dtrasv.= 1,18 x hu - Dlong. = 1,18 x hu. Luminanza media &lt;1500 cd/m² per angoli &gt;65° radiali. UGR &lt;17 (EN 12464-1). Efficacia luminosa 109 lm/W. Durata utile (L93/B10): 30000 h. (tq+25°C); Durata utile (L90/B10): 50000 h. (tq+25°C); Durata utile (L85/B10): 80000 h. (tq+25°C); Durata utile (L80/B10): 100000 h. (tq+25°C); Decadimento repentino del flusso luminoso dopo 50000 h: 0% (C0). Sicurezza fotobiologica conforme al gruppo di rischio esente RG0, norma IEC 62471, IEC/TR 62778. Conformità alle norme IEC/EN 62722-2-1 - IEC/EN 62717. - SORGENTE - 4 moduli LED lineari da 10W/840. Indice di resa cromatica CIE 13.3: CRI &gt;)0. Indice di Fedeltà cromatica IES TM-30: Rf = 84 Rg = 95. Temperatura di colore nominale CCT 4000 K. Tolleranza iniziale del colore (MacAdam): SDCM 2. - MECCANICHE - Corpo in acciaio verniciato di colore bianco. Schermo piano microprismatizzato in metacrilato trasparente, plurilenticolare esternamente, anabbagliante, bloccato alla cornice perimetrale in alluminio verniciato bianco, apertura a cerniera. Filtro in policarbonato opale anabbagliante per uniformità luminosa. Dimensioni: 596x596 mm, altezza 55 mm. Peso 4,65 kg. Grado di protezione IP40. Resistenza meccanica agli urti IK08 (5 joule). Resistenza al filo incandescente 650°C. - ELETTRICHE - Cablaggio elettronico Halogen Free 230V-50/60Hz, fattore di potenza &gt;0,95, corrente costante in uscita, SELV, classe I, 1 driver. Potenza dell'apparecchio 45 W (nominale LED 40 W). CE - IEC 60598-1 - EN 60598-1. Flicker: &lt;4%. Alimentatore 230 Vac/Vdc conforme EN 60598-2-22, escluse aree alto rischio. In DC la potenza e il flusso di default sono pari al 100%, in AC restano al 100%. Temperatura ambiente da 0°C fino a +25°C. Umidità relativa UR: &lt;85%. - INSTALLAZIONE - In controsoffitto. - APPLICAZIONI - Ambienti con videoterminali, uffici direzionali e di rappresentanza, ambienti con compiti visivi severi, dove è richiesta una illuminazione diffusa e morbida per un ottimo comfort visivo dell'ambiente ed una schermatura totale della sorgente.</t>
    </r>
  </si>
  <si>
    <r>
      <rPr>
        <b/>
        <sz val="11"/>
        <color theme="1"/>
        <rFont val="Calibri"/>
        <family val="2"/>
        <scheme val="minor"/>
      </rPr>
      <t>Cavo unipolare FG16M16 - 0,6/1 kV:  sezione 120 mmq</t>
    </r>
    <r>
      <rPr>
        <sz val="11"/>
        <color theme="1"/>
        <rFont val="Calibri"/>
        <family val="2"/>
        <scheme val="minor"/>
      </rPr>
      <t xml:space="preserve">
Cavo flessibile conforme ai requisiti della Normativa Europea Regolamento UE 305/2011 - Prodotti da Costruzione CPR e alla CEI UNEL 35324 a bassissima emissione di fumi e gas tossici conforme CEI 20-38, classe Cc1 - s1b, d1, a1, isolato con gomma etilenpropilenica ad alto modulo con guaina di mescola termoplastica, tensione nominale 0,6/1 kV, non propagante l'incendio conforme CEI 60332-1-2 unipolare FG16M16 - 0,6/1 kV:  sezione 120 mmq</t>
    </r>
  </si>
  <si>
    <t>13</t>
  </si>
  <si>
    <t>IE_CV13</t>
  </si>
  <si>
    <r>
      <rPr>
        <b/>
        <sz val="11"/>
        <color theme="1"/>
        <rFont val="Calibri"/>
        <family val="2"/>
        <scheme val="minor"/>
      </rPr>
      <t>Cavo unipolare FG16M16 - 0,6/1 kV:  sezione 10 mmq</t>
    </r>
    <r>
      <rPr>
        <sz val="11"/>
        <color theme="1"/>
        <rFont val="Calibri"/>
        <family val="2"/>
        <scheme val="minor"/>
      </rPr>
      <t xml:space="preserve">
Cavo flessibile conforme ai requisiti della Normativa Europea Regolamento UE 305/2011 - Prodotti da Costruzione CPR e alla CEI UNEL 35324 a bassissima emissione di fumi e gas tossici conforme CEI 20-38, classe Cc1 - s1b, d1, a1, isolato con gomma etilenpropilenica ad alto modulo con guaina di mescola termoplastica, tensione nominale 0,6/1 kV, non propagante l'incendio conforme CEI 60332-1-2 unipolare FG16M16 - 0,6/1 kV:  sezione 10 mmq</t>
    </r>
  </si>
  <si>
    <t>m</t>
  </si>
  <si>
    <t>14</t>
  </si>
  <si>
    <t>IE_CV14</t>
  </si>
  <si>
    <r>
      <rPr>
        <b/>
        <sz val="11"/>
        <color theme="1"/>
        <rFont val="Calibri"/>
        <family val="2"/>
        <scheme val="minor"/>
      </rPr>
      <t>Cavo unipolare FG16M16 - 0,6/1 kV:  sezione 50 mmq</t>
    </r>
    <r>
      <rPr>
        <sz val="11"/>
        <color theme="1"/>
        <rFont val="Calibri"/>
        <family val="2"/>
        <scheme val="minor"/>
      </rPr>
      <t xml:space="preserve">
Cavo flessibile conforme ai requisiti della Normativa Europea Regolamento UE 305/2011 - Prodotti da Costruzione CPR e alla CEI UNEL 35324 a bassissima emissione di fumi e gas tossici conforme CEI 20-38, classe Cc1 - s1b, d1, a1, isolato con gomma etilenpropilenica ad alto modulo con guaina di mescola termoplastica, tensione nominale 0,6/1 kV, non propagante l'incendio conforme CEI 60332-1-2 unipolare FG16M16 - 0,6/1 kV:  sezione 50 mmq</t>
    </r>
  </si>
  <si>
    <t>15</t>
  </si>
  <si>
    <t>IE_CV15</t>
  </si>
  <si>
    <r>
      <rPr>
        <b/>
        <sz val="11"/>
        <color theme="1"/>
        <rFont val="Calibri"/>
        <family val="2"/>
        <scheme val="minor"/>
      </rPr>
      <t>Cavo FTG18(O)M16 - 0,6/1 kV:  sezione 1.5 mmq</t>
    </r>
    <r>
      <rPr>
        <sz val="11"/>
        <color theme="1"/>
        <rFont val="Calibri"/>
        <family val="2"/>
        <scheme val="minor"/>
      </rPr>
      <t xml:space="preserve">
Cavi per energia isolati in gomma elastomerica ad alto modulo di qualità G18, sotto guaina termoplastica o elastomerica, con particolari caratteristiche di reazione al fuoco rispondenti al Regolamento Prodotti da Costruzione (CPR) Cavi con caratteristiche aggiuntive di resistenza al fuoco. Tensione nominale U0/U: 0,6/1 kV. Cavi con conduttori flessibili per posa fissa.</t>
    </r>
  </si>
  <si>
    <t>IE_TVCC01</t>
  </si>
  <si>
    <r>
      <t xml:space="preserve">Telecamera per interni
</t>
    </r>
    <r>
      <rPr>
        <sz val="11"/>
        <color theme="1"/>
        <rFont val="Calibri"/>
        <family val="2"/>
        <scheme val="minor"/>
      </rPr>
      <t xml:space="preserve">Fornitura e posa in opera di telecamera per interna tipo POE con ottica fissa,  sensore CMOS 1/2.8", ottica 3-10.5 mm F1.4 varifocal, HDTV 1080p risoluzione 50/60 fps </t>
    </r>
  </si>
  <si>
    <t>IE_TVCC02</t>
  </si>
  <si>
    <r>
      <t>monitor 40”</t>
    </r>
    <r>
      <rPr>
        <sz val="11"/>
        <color theme="1"/>
        <rFont val="Calibri"/>
        <family val="2"/>
        <scheme val="minor"/>
      </rPr>
      <t xml:space="preserve">
Fornitura e posa in opera di Monitor LCD 40"</t>
    </r>
  </si>
  <si>
    <t>IE_TVCC03</t>
  </si>
  <si>
    <r>
      <t xml:space="preserve">NVR marca Digieye Compact o similare
</t>
    </r>
    <r>
      <rPr>
        <sz val="11"/>
        <color theme="1"/>
        <rFont val="Calibri"/>
        <family val="2"/>
        <scheme val="minor"/>
      </rPr>
      <t xml:space="preserve">Fornituira e posa in opera di DVR/NVR a 16 porte con interfaccia di rete extender
</t>
    </r>
  </si>
  <si>
    <t>TVCC</t>
  </si>
  <si>
    <r>
      <rPr>
        <b/>
        <sz val="11"/>
        <color theme="1"/>
        <rFont val="Calibri"/>
        <family val="2"/>
        <scheme val="minor"/>
      </rPr>
      <t>Piatto in acciaio zincato 25x3</t>
    </r>
    <r>
      <rPr>
        <sz val="11"/>
        <color theme="1"/>
        <rFont val="Calibri"/>
        <family val="2"/>
        <scheme val="minor"/>
      </rPr>
      <t xml:space="preserve">
piatto in acciaio zincato a caldo per impianto LPS di dimensioni minime 25x3mm</t>
    </r>
  </si>
  <si>
    <t>IE_FM20</t>
  </si>
  <si>
    <t xml:space="preserve">Interruttore automatico con sensore di presenza 
</t>
  </si>
  <si>
    <t>IE_RF11</t>
  </si>
  <si>
    <r>
      <rPr>
        <b/>
        <sz val="11"/>
        <color theme="1"/>
        <rFont val="Calibri"/>
        <family val="2"/>
        <scheme val="minor"/>
      </rPr>
      <t>Barriera tagliafuoco REI 120</t>
    </r>
    <r>
      <rPr>
        <sz val="11"/>
        <color theme="1"/>
        <rFont val="Calibri"/>
        <family val="2"/>
        <scheme val="minor"/>
      </rPr>
      <t xml:space="preserve">
Fornitura e posa in opera di barriera tagliafiamma REI 120 / 180, realizzata con sacchetti termoespandenti tipo Promat Promaseal PS o equivalenti, resistenti all'invecchiamento ed all'umidità.
Costituiti da un rivestimento in tessuto di vetro incombustibile riempito con una miscela di materiali coibenti inerti e termoespandenti a base grafite (oltre 30%).
I sacchetti reagiscono alla temperatura di circa 150°C con una notevole espansione del proprio volume associato ad uno sviluppo di pressione che può raggiungere 10 bar.
I sacchetti potranno essere utilizzati per:
- Chiusure di varchi e fori attraversati da tubi, cavi, canaline, ecc.
- Compartimentazione in zone contenenti apparecchiature sensibili alla polvere. Sigillatura di varchi, di attraversamento in zone ove sono previsti frequenti interventi di aggiunta o rimozione di cavi o altri
impianti tecnici.
Possono essere applicati sia come barriere passive verticali che orizzontali (con sostegno costituito da rete metallica elettrosaldata).
Nel prezzo dei singoli componenti si intende compreso e compensato ogni onere ed accessorio necessario per la posa, l'allacciamento, la taratura, il collaudo ed ogni altro onere per dare il lavoro finito a regola
d'arte.
Si intende altresì compreso anche l'onere dell'eventuale certificazione di resistenza al fuoco dei materiali previsti dalle normative vigente in materia di prevenzione incendi secondo la modulistica a disposizione
dei comandi provinciali dei VV.F, redatti e sottoscritti da tecnico abilitato 818/84; quest'ultimo incaricato ad onere e spese dell'Appaltatore. Detti certificati dovranno essere accompagnati da relazioni valutative, certificati di conformità del produttore, dichiarazioni di corrispondenza in opera, certificati di prova e tutto quanto richiesto dalla normativa vigente.
Sacchetti mobili REI 120, 170x100x25 mm</t>
    </r>
  </si>
  <si>
    <r>
      <rPr>
        <b/>
        <sz val="11"/>
        <color theme="1"/>
        <rFont val="Calibri"/>
        <family val="2"/>
        <scheme val="minor"/>
      </rPr>
      <t>Diffusore sonoro a plafoniera/incasso</t>
    </r>
    <r>
      <rPr>
        <sz val="11"/>
        <color theme="1"/>
        <rFont val="Calibri"/>
        <family val="2"/>
        <scheme val="minor"/>
      </rPr>
      <t xml:space="preserve">
con fondello antifiamma per montaggio in controsoffitto, elevata qualità di riproduzione, potenza 6 - 24 W, altoparlante a doppio cono larga banda 6”, calotta di protezione in acciaio bianco, struttura griglia frontale e calotta di protezione in acciaio bianco, compreso trasformatore a tensione costante 100 V, morsettiera di collegamento in materiale ceramico per cavi antifiamma di ingresso ed uscita e fusibile termico. conforme al Normativa EN 54-24.
Marca Esser</t>
    </r>
  </si>
  <si>
    <r>
      <t xml:space="preserve">Proiettore a led con corpo in acciaio e schermo in vetro grado di protezione IP 67.
</t>
    </r>
    <r>
      <rPr>
        <sz val="11"/>
        <color theme="1"/>
        <rFont val="Calibri"/>
        <family val="2"/>
        <scheme val="minor"/>
      </rPr>
      <t>Prodotto in conformità alle norme EN 60598-1 CEI 34-21, grado di protezione
IP67 - IK08 in conformità alle norme EN 60529 e EN 50102. Corpo in nylon stabilizzato ai raggi UV. Riflettore in alluminio martellato, diffusore in policarbonato satinato antiabbagliamento, infrangibile ed autoestinguente resistente ai raggi UV equipaggiato con lampade led 4000K 2000 lm - potenza 17 W</t>
    </r>
    <r>
      <rPr>
        <b/>
        <sz val="11"/>
        <color theme="1"/>
        <rFont val="Calibri"/>
        <family val="2"/>
        <scheme val="minor"/>
      </rPr>
      <t xml:space="preserve">.
</t>
    </r>
    <r>
      <rPr>
        <sz val="11"/>
        <color theme="1"/>
        <rFont val="Calibri"/>
        <family val="2"/>
        <scheme val="minor"/>
      </rPr>
      <t>Il prodotto dovrà essere conforme alle norme e leggi regionali in merito di inquinamento luminoso.</t>
    </r>
  </si>
  <si>
    <r>
      <t xml:space="preserve">Quadro Meccanico QMEC-1
</t>
    </r>
    <r>
      <rPr>
        <sz val="11"/>
        <color theme="1"/>
        <rFont val="Calibri"/>
        <family val="2"/>
        <scheme val="minor"/>
      </rPr>
      <t xml:space="preserve">Fare riferimento allo schema allegato al progetto
MARCA ABB - SCHNEIDER
</t>
    </r>
  </si>
  <si>
    <r>
      <t xml:space="preserve">Quadro Meccanico QMEC-2
</t>
    </r>
    <r>
      <rPr>
        <sz val="11"/>
        <color theme="1"/>
        <rFont val="Calibri"/>
        <family val="2"/>
        <scheme val="minor"/>
      </rPr>
      <t xml:space="preserve">Fare riferimento allo schema allegato al progetto
MARCA ABB - SCHNEIDER
</t>
    </r>
  </si>
  <si>
    <r>
      <t xml:space="preserve">UPS di tipo permanente (P), tipo "CO", ingresso e uscita trifase 400 V </t>
    </r>
    <r>
      <rPr>
        <sz val="11"/>
        <color theme="1"/>
        <rFont val="Calibri"/>
        <family val="2"/>
        <scheme val="minor"/>
      </rPr>
      <t>- 
UPS di tipo permanente (P), tipo "CO", ingresso e uscita trifase 400 V - 50 Hz con neutro passante, valore convenzionale del fattore di potenza cosfi 1, completo di batteria di accumulatori di tipo ermetico a lunga durata in armadio separato, carica batterie con tempo di ricarica 12 ore, strumentazione per la verifica autonomia residua, ad intervento automatico entro 0,1 secondi, pannello di controllo, relè, interfaccia per connessione a sistema di controllo centralizzato, autonomia 60 minuti al 100% della potenza nominale di 120 kVA. Per collegamento in parallelo con altra macchina analoga. Completo di scheda di Rete per interfacciamento a sistema di supervisione esistente. MARCA VERTIV</t>
    </r>
  </si>
  <si>
    <r>
      <t xml:space="preserve">Soccoritore, Linergy SPY CENTER LPS COMPACT 1500W 8 CIRCUITI : 
</t>
    </r>
    <r>
      <rPr>
        <sz val="11"/>
        <color theme="1"/>
        <rFont val="Calibri"/>
        <family val="2"/>
        <scheme val="minor"/>
      </rPr>
      <t xml:space="preserve">Alimentazione: 230V 50Hz o 400V 50Hz
Tensione in uscita: 216Vdc (230Vac con rete)
Classe di isolamento elettrico: I
Classe di protezione: IP 54
Contenitore (case): ferro verniciato
Colore: grigio
Peso: 131,6 Kg incluse le batterie
Installazione: a parete
Ingresso cavi: flangia in plastica nella parte superiore
Temperatura ambiente consigliata: da +20°C a +25°C
Temperatura di esercizio: da +5°C a +40°C (EUROBAT)
8 circuiti controllati da microprocessore: Monitoraggio di max 20apparecchi per circuito e 650W, apparecchi SE ed SA sullo stessocircuito.
Possibilita’ di monitorare il funzionamento del circuito e/o apparecchiotramite software dedicato.
Salvataggio del registro eventi per un periodo superiore a 5 anni.
Possibilita’ di impostare varie lingue, es. Italiano, Inglese e Tedesco.
Web server integrato per monitoraggio remoto
Compatibile con moduli lampada SCMD-L: monitoraggio singolo
apparecchio tramite indirizzamento switch da 1 a 20 posizioni.
Autonomia 120 min.
</t>
    </r>
  </si>
  <si>
    <r>
      <t>Apparecchio led per illuminazione di emergenza, con possibilità di settaggio dell'autonomia 1h, 2h, 3h- tempo di ricarica 12h - SE</t>
    </r>
    <r>
      <rPr>
        <sz val="11"/>
        <color theme="1"/>
        <rFont val="Calibri"/>
        <family val="2"/>
        <scheme val="minor"/>
      </rPr>
      <t>: 550 lm 1h di autonomia - 385 lm 2h di autonomia - 275 lm 3h di autonomia - SA: 280 lm. Corpo in policarbonato, ottica simmetrica,
schermo in policarbonato trasparente. Grado di protezione IP65.
Potenza 24W. Prodotto in conformità alle norme EN 60598, UNI EN 1838. Completo di accessori per fissaggio a parete, a plafone, a bandiera o a incasso.
Marca Beghelli modello Logica o similare approvato dalla DL.</t>
    </r>
  </si>
  <si>
    <t>IE_IL14</t>
  </si>
  <si>
    <r>
      <t xml:space="preserve">Punto allacciamento trifase fino a 150kW
</t>
    </r>
    <r>
      <rPr>
        <sz val="11"/>
        <color theme="1"/>
        <rFont val="Calibri"/>
        <family val="2"/>
        <scheme val="minor"/>
      </rPr>
      <t>F. e p.o. di alimentazione di Utenza elettrica Impianto Meccanico quali estrattori, ventilatori, UTA, pompe, gruppi frigo, Pompe di calore, etc. con sezionatore locale, monofase o trifase, cavo escluso, incluso quanto altro occorre per dare il lavoro finito ed a regola d'arte - Trifase fino a 150 kW/400V+T</t>
    </r>
  </si>
  <si>
    <r>
      <t xml:space="preserve">Collegamento di postazione per Terapia intensiva
</t>
    </r>
    <r>
      <rPr>
        <sz val="11"/>
        <color theme="1"/>
        <rFont val="Calibri"/>
        <family val="2"/>
        <scheme val="minor"/>
      </rPr>
      <t>Collegamento elettrico e dati di postazione composta da:
n°20 prese UNEL 16A per tensione esercizio 250 V ad alveoli schermati
n° 3 prese modularI 8 pin tipo RJ45, in ABS; 
n°1  prese modularI 8 pin tipo RJ45 MONITORAGGIO, in ABS;
Il tutto da installare su pensile, compresa di quota parte tubi, cavi e scatole, completa di cavo fino al rack rete di reparto e quant'altro necessario per per dare l'opera finita e funzionante a norma di legge.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</si>
</sst>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0"/>
  </numFmts>
  <fonts count="13" x14ac:knownFonts="1">
    <font>
      <sz val="11"/>
      <color theme="1"/>
      <name val="Calibri"/>
      <family val="2"/>
      <scheme val="minor"/>
    </font>
    <font>
      <sz val="10"/>
      <color indexed="17"/>
      <name val="Tahoma"/>
      <family val="2"/>
    </font>
    <font>
      <b/>
      <sz val="10"/>
      <color indexed="17"/>
      <name val="Tahoma"/>
      <family val="2"/>
    </font>
    <font>
      <b/>
      <sz val="10"/>
      <color indexed="17"/>
      <name val="Tahoma"/>
      <family val="2"/>
    </font>
    <font>
      <b/>
      <sz val="10"/>
      <color theme="1"/>
      <name val="Times New Roman"/>
      <family val="1"/>
    </font>
    <font>
      <sz val="10"/>
      <color theme="1"/>
      <name val="Times New Roman"/>
      <family val="1"/>
    </font>
    <font>
      <sz val="8"/>
      <name val="Calibri"/>
      <family val="2"/>
      <scheme val="minor"/>
    </font>
    <font>
      <b/>
      <sz val="11"/>
      <color theme="1"/>
      <name val="Calibri"/>
      <family val="2"/>
      <scheme val="minor"/>
    </font>
    <font>
      <sz val="11"/>
      <color theme="1"/>
      <name val="Calibri"/>
      <family val="2"/>
      <scheme val="minor"/>
    </font>
    <font>
      <sz val="8"/>
      <color rgb="FFFF0000"/>
      <name val="Tahoma"/>
      <family val="2"/>
    </font>
    <font>
      <sz val="8"/>
      <name val="Tahoma"/>
      <family val="2"/>
    </font>
    <font>
      <sz val="11"/>
      <color rgb="FFFF0000"/>
      <name val="Calibri"/>
      <family val="2"/>
      <scheme val="minor"/>
    </font>
    <font>
      <sz val="11"/>
      <name val="Calibri"/>
      <family val="2"/>
      <scheme val="minor"/>
    </font>
  </fonts>
  <fills count="7">
    <fill>
      <patternFill patternType="none"/>
    </fill>
    <fill>
      <patternFill patternType="gray125"/>
    </fill>
    <fill>
      <patternFill patternType="solid">
        <fgColor indexed="9"/>
        <bgColor indexed="64"/>
      </patternFill>
    </fill>
    <fill>
      <patternFill patternType="solid">
        <fgColor rgb="FF92D050"/>
        <bgColor indexed="64"/>
      </patternFill>
    </fill>
    <fill>
      <patternFill patternType="solid">
        <fgColor theme="9" tint="0.79998168889431442"/>
        <bgColor indexed="65"/>
      </patternFill>
    </fill>
    <fill>
      <patternFill patternType="solid">
        <fgColor theme="9" tint="0.39997558519241921"/>
        <bgColor indexed="64"/>
      </patternFill>
    </fill>
    <fill>
      <patternFill patternType="solid">
        <fgColor theme="0"/>
        <bgColor indexed="64"/>
      </patternFill>
    </fill>
  </fills>
  <borders count="27">
    <border>
      <left/>
      <right/>
      <top/>
      <bottom/>
      <diagonal/>
    </border>
    <border>
      <left style="thin">
        <color indexed="17"/>
      </left>
      <right style="thin">
        <color indexed="17"/>
      </right>
      <top style="double">
        <color indexed="17"/>
      </top>
      <bottom/>
      <diagonal/>
    </border>
    <border>
      <left style="thin">
        <color indexed="17"/>
      </left>
      <right/>
      <top style="double">
        <color indexed="17"/>
      </top>
      <bottom style="thin">
        <color indexed="17"/>
      </bottom>
      <diagonal/>
    </border>
    <border>
      <left/>
      <right style="thin">
        <color indexed="17"/>
      </right>
      <top style="double">
        <color indexed="17"/>
      </top>
      <bottom style="thin">
        <color indexed="17"/>
      </bottom>
      <diagonal/>
    </border>
    <border>
      <left style="thin">
        <color indexed="17"/>
      </left>
      <right style="thin">
        <color indexed="17"/>
      </right>
      <top/>
      <bottom/>
      <diagonal/>
    </border>
    <border>
      <left style="thin">
        <color indexed="17"/>
      </left>
      <right style="thin">
        <color indexed="17"/>
      </right>
      <top style="thin">
        <color indexed="17"/>
      </top>
      <bottom style="thin">
        <color indexed="17"/>
      </bottom>
      <diagonal/>
    </border>
    <border>
      <left/>
      <right/>
      <top style="thin">
        <color indexed="17"/>
      </top>
      <bottom style="thin">
        <color indexed="17"/>
      </bottom>
      <diagonal/>
    </border>
    <border>
      <left/>
      <right style="thin">
        <color indexed="17"/>
      </right>
      <top style="thin">
        <color indexed="17"/>
      </top>
      <bottom style="thin">
        <color indexed="17"/>
      </bottom>
      <diagonal/>
    </border>
    <border>
      <left style="thin">
        <color indexed="17"/>
      </left>
      <right/>
      <top style="double">
        <color indexed="17"/>
      </top>
      <bottom/>
      <diagonal/>
    </border>
    <border>
      <left style="thin">
        <color indexed="17"/>
      </left>
      <right/>
      <top/>
      <bottom style="thin">
        <color indexed="17"/>
      </bottom>
      <diagonal/>
    </border>
    <border>
      <left style="thin">
        <color indexed="17"/>
      </left>
      <right style="thin">
        <color indexed="17"/>
      </right>
      <top/>
      <bottom style="thin">
        <color indexed="17"/>
      </bottom>
      <diagonal/>
    </border>
    <border>
      <left/>
      <right style="thin">
        <color indexed="17"/>
      </right>
      <top style="double">
        <color indexed="17"/>
      </top>
      <bottom/>
      <diagonal/>
    </border>
    <border>
      <left/>
      <right style="thin">
        <color indexed="17"/>
      </right>
      <top/>
      <bottom style="thin">
        <color indexed="17"/>
      </bottom>
      <diagonal/>
    </border>
    <border>
      <left style="thin">
        <color auto="1"/>
      </left>
      <right style="thin">
        <color auto="1"/>
      </right>
      <top style="thin">
        <color auto="1"/>
      </top>
      <bottom style="thin">
        <color auto="1"/>
      </bottom>
      <diagonal/>
    </border>
    <border>
      <left style="thin">
        <color indexed="17"/>
      </left>
      <right style="thin">
        <color indexed="17"/>
      </right>
      <top style="thin">
        <color indexed="17"/>
      </top>
      <bottom/>
      <diagonal/>
    </border>
    <border>
      <left style="thin">
        <color auto="1"/>
      </left>
      <right style="thin">
        <color indexed="17"/>
      </right>
      <top style="thin">
        <color indexed="17"/>
      </top>
      <bottom style="thin">
        <color auto="1"/>
      </bottom>
      <diagonal/>
    </border>
    <border>
      <left/>
      <right style="thin">
        <color indexed="17"/>
      </right>
      <top style="thin">
        <color indexed="17"/>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indexed="64"/>
      </left>
      <right style="medium">
        <color indexed="64"/>
      </right>
      <top/>
      <bottom style="medium">
        <color indexed="64"/>
      </bottom>
      <diagonal/>
    </border>
  </borders>
  <cellStyleXfs count="4">
    <xf numFmtId="0" fontId="0" fillId="0" borderId="0"/>
    <xf numFmtId="44" fontId="8" fillId="0" borderId="0" applyFont="0" applyFill="0" applyBorder="0" applyAlignment="0" applyProtection="0"/>
    <xf numFmtId="0" fontId="8" fillId="4" borderId="0" applyNumberFormat="0" applyBorder="0" applyAlignment="0" applyProtection="0"/>
    <xf numFmtId="44" fontId="8" fillId="0" borderId="0" applyFont="0" applyFill="0" applyBorder="0" applyAlignment="0" applyProtection="0"/>
  </cellStyleXfs>
  <cellXfs count="123">
    <xf numFmtId="0" fontId="0" fillId="0" borderId="0" xfId="0"/>
    <xf numFmtId="0" fontId="0" fillId="0" borderId="5" xfId="0" applyNumberFormat="1" applyBorder="1" applyAlignment="1">
      <alignment horizontal="justify" vertical="top" wrapText="1"/>
    </xf>
    <xf numFmtId="0" fontId="5" fillId="0" borderId="5" xfId="0" applyFont="1" applyFill="1" applyBorder="1" applyAlignment="1">
      <alignment vertical="top"/>
    </xf>
    <xf numFmtId="0" fontId="0" fillId="0" borderId="6" xfId="0" applyBorder="1"/>
    <xf numFmtId="0" fontId="0" fillId="0" borderId="6" xfId="0" applyBorder="1" applyAlignment="1">
      <alignment wrapText="1"/>
    </xf>
    <xf numFmtId="0" fontId="0" fillId="0" borderId="5" xfId="0" applyNumberFormat="1" applyFill="1" applyBorder="1" applyAlignment="1">
      <alignment horizontal="center" vertical="center" wrapText="1"/>
    </xf>
    <xf numFmtId="0" fontId="0" fillId="0" borderId="5" xfId="0" applyNumberFormat="1" applyFill="1" applyBorder="1" applyAlignment="1">
      <alignment horizontal="justify" vertical="top" wrapText="1"/>
    </xf>
    <xf numFmtId="2" fontId="0" fillId="0" borderId="5" xfId="0" applyNumberFormat="1" applyFill="1" applyBorder="1" applyAlignment="1">
      <alignment horizontal="center" vertical="center" wrapText="1"/>
    </xf>
    <xf numFmtId="164" fontId="0" fillId="0" borderId="5" xfId="0" applyNumberFormat="1" applyFill="1" applyBorder="1" applyAlignment="1">
      <alignment horizontal="center" vertical="center" wrapText="1"/>
    </xf>
    <xf numFmtId="0" fontId="0" fillId="0" borderId="5" xfId="0" applyFill="1" applyBorder="1"/>
    <xf numFmtId="0" fontId="0" fillId="0" borderId="5" xfId="0" applyFill="1" applyBorder="1" applyAlignment="1">
      <alignment horizontal="center" vertical="center"/>
    </xf>
    <xf numFmtId="0" fontId="5" fillId="0" borderId="5" xfId="0" applyFont="1" applyBorder="1" applyAlignment="1">
      <alignment vertical="top"/>
    </xf>
    <xf numFmtId="0" fontId="0" fillId="3" borderId="5" xfId="0" applyFill="1" applyBorder="1" applyAlignment="1">
      <alignment horizontal="justify" vertical="top" wrapText="1"/>
    </xf>
    <xf numFmtId="0" fontId="0" fillId="0" borderId="5" xfId="0" applyBorder="1" applyAlignment="1">
      <alignment horizontal="center" vertical="center" wrapText="1"/>
    </xf>
    <xf numFmtId="0" fontId="7" fillId="0" borderId="5" xfId="0" applyFont="1" applyBorder="1" applyAlignment="1">
      <alignment horizontal="justify" vertical="top" wrapText="1"/>
    </xf>
    <xf numFmtId="2" fontId="0" fillId="0" borderId="5" xfId="0" applyNumberFormat="1" applyBorder="1" applyAlignment="1">
      <alignment horizontal="center" vertical="center" wrapText="1"/>
    </xf>
    <xf numFmtId="1" fontId="0" fillId="0" borderId="5" xfId="0" applyNumberFormat="1" applyBorder="1" applyAlignment="1">
      <alignment horizontal="center" vertical="center" wrapText="1"/>
    </xf>
    <xf numFmtId="0" fontId="0" fillId="0" borderId="0" xfId="0" applyFill="1" applyBorder="1"/>
    <xf numFmtId="0" fontId="0" fillId="0" borderId="0" xfId="0" applyFill="1" applyBorder="1" applyAlignment="1">
      <alignment horizontal="center" vertical="center" wrapText="1"/>
    </xf>
    <xf numFmtId="0" fontId="5" fillId="0" borderId="0" xfId="0" applyFont="1" applyFill="1" applyBorder="1" applyAlignment="1">
      <alignment vertical="top"/>
    </xf>
    <xf numFmtId="0" fontId="7" fillId="0" borderId="0" xfId="0" applyFont="1" applyFill="1" applyBorder="1" applyAlignment="1">
      <alignment horizontal="justify" vertical="top" wrapText="1"/>
    </xf>
    <xf numFmtId="2" fontId="0" fillId="0" borderId="0" xfId="0" applyNumberFormat="1" applyFill="1" applyBorder="1" applyAlignment="1">
      <alignment horizontal="center" vertical="center" wrapText="1"/>
    </xf>
    <xf numFmtId="1" fontId="0" fillId="0" borderId="0" xfId="0" applyNumberFormat="1" applyFill="1" applyBorder="1" applyAlignment="1">
      <alignment horizontal="center" vertical="center" wrapText="1"/>
    </xf>
    <xf numFmtId="4" fontId="4" fillId="0" borderId="0" xfId="0" applyNumberFormat="1" applyFont="1" applyFill="1" applyBorder="1" applyAlignment="1">
      <alignment horizontal="center" vertical="center"/>
    </xf>
    <xf numFmtId="2" fontId="7" fillId="0" borderId="0" xfId="0" applyNumberFormat="1" applyFont="1" applyFill="1" applyBorder="1" applyAlignment="1">
      <alignment horizontal="center" vertical="center" wrapText="1"/>
    </xf>
    <xf numFmtId="0" fontId="7" fillId="0" borderId="5" xfId="0" applyNumberFormat="1" applyFont="1" applyFill="1" applyBorder="1" applyAlignment="1">
      <alignment horizontal="justify" vertical="top" wrapText="1"/>
    </xf>
    <xf numFmtId="0" fontId="7" fillId="0" borderId="5" xfId="0" applyFont="1" applyBorder="1" applyAlignment="1">
      <alignment horizontal="right" vertical="top" wrapText="1"/>
    </xf>
    <xf numFmtId="0" fontId="0" fillId="0" borderId="5" xfId="0" applyBorder="1" applyAlignment="1">
      <alignment horizontal="justify" vertical="top" wrapText="1"/>
    </xf>
    <xf numFmtId="1" fontId="0" fillId="3" borderId="5" xfId="0" applyNumberFormat="1" applyFill="1" applyBorder="1" applyAlignment="1">
      <alignment horizontal="center" vertical="center" wrapText="1"/>
    </xf>
    <xf numFmtId="2" fontId="0" fillId="3" borderId="5" xfId="0" applyNumberFormat="1" applyFill="1" applyBorder="1" applyAlignment="1">
      <alignment horizontal="center" vertical="center" wrapText="1"/>
    </xf>
    <xf numFmtId="0" fontId="5" fillId="3" borderId="5" xfId="0" applyFont="1" applyFill="1" applyBorder="1" applyAlignment="1">
      <alignment vertical="top"/>
    </xf>
    <xf numFmtId="0" fontId="0" fillId="3" borderId="5" xfId="0" applyFill="1" applyBorder="1" applyAlignment="1">
      <alignment horizontal="center" vertical="center" wrapText="1"/>
    </xf>
    <xf numFmtId="0" fontId="5" fillId="0" borderId="6" xfId="0" applyFont="1" applyBorder="1" applyAlignment="1">
      <alignment vertical="top"/>
    </xf>
    <xf numFmtId="2" fontId="0" fillId="0" borderId="6" xfId="0" applyNumberFormat="1" applyBorder="1" applyAlignment="1">
      <alignment horizontal="center" vertical="center" wrapText="1"/>
    </xf>
    <xf numFmtId="1" fontId="0" fillId="0" borderId="6" xfId="0" applyNumberFormat="1" applyBorder="1" applyAlignment="1">
      <alignment horizontal="center" vertical="center" wrapText="1"/>
    </xf>
    <xf numFmtId="0" fontId="0" fillId="0" borderId="13" xfId="0" applyBorder="1" applyAlignment="1">
      <alignment horizontal="justify" vertical="top" wrapText="1"/>
    </xf>
    <xf numFmtId="2" fontId="0" fillId="0" borderId="13" xfId="0" applyNumberFormat="1" applyBorder="1" applyAlignment="1">
      <alignment horizontal="center" vertical="center" wrapText="1"/>
    </xf>
    <xf numFmtId="164" fontId="0" fillId="0" borderId="13" xfId="0" applyNumberFormat="1" applyBorder="1" applyAlignment="1">
      <alignment horizontal="center" vertical="center" wrapText="1"/>
    </xf>
    <xf numFmtId="44" fontId="0" fillId="0" borderId="0" xfId="1" applyFont="1"/>
    <xf numFmtId="44" fontId="1" fillId="0" borderId="2" xfId="1" applyFont="1" applyBorder="1"/>
    <xf numFmtId="44" fontId="1" fillId="0" borderId="3" xfId="1" applyFont="1" applyBorder="1"/>
    <xf numFmtId="44" fontId="3" fillId="2" borderId="4" xfId="1" applyFont="1" applyFill="1" applyBorder="1" applyAlignment="1">
      <alignment horizontal="center" vertical="center" wrapText="1"/>
    </xf>
    <xf numFmtId="44" fontId="0" fillId="3" borderId="5" xfId="1" applyFont="1" applyFill="1" applyBorder="1" applyAlignment="1">
      <alignment horizontal="justify" vertical="top" wrapText="1"/>
    </xf>
    <xf numFmtId="44" fontId="4" fillId="0" borderId="5" xfId="1" applyFont="1" applyBorder="1" applyAlignment="1">
      <alignment horizontal="center" vertical="center"/>
    </xf>
    <xf numFmtId="44" fontId="7" fillId="0" borderId="5" xfId="1" applyFont="1" applyBorder="1" applyAlignment="1">
      <alignment horizontal="center" vertical="center" wrapText="1"/>
    </xf>
    <xf numFmtId="44" fontId="4" fillId="0" borderId="5" xfId="1" applyFont="1" applyFill="1" applyBorder="1" applyAlignment="1">
      <alignment horizontal="center" vertical="center"/>
    </xf>
    <xf numFmtId="44" fontId="0" fillId="0" borderId="5" xfId="1" applyFont="1" applyFill="1" applyBorder="1" applyAlignment="1">
      <alignment horizontal="center" vertical="center" wrapText="1"/>
    </xf>
    <xf numFmtId="44" fontId="0" fillId="0" borderId="6" xfId="1" applyFont="1" applyBorder="1"/>
    <xf numFmtId="44" fontId="0" fillId="0" borderId="7" xfId="1" applyFont="1" applyBorder="1"/>
    <xf numFmtId="44" fontId="2" fillId="2" borderId="4" xfId="1" applyFont="1" applyFill="1" applyBorder="1" applyAlignment="1">
      <alignment horizontal="center" vertical="center" wrapText="1"/>
    </xf>
    <xf numFmtId="44" fontId="4" fillId="3" borderId="5" xfId="1" applyFont="1" applyFill="1" applyBorder="1" applyAlignment="1">
      <alignment horizontal="center" vertical="center"/>
    </xf>
    <xf numFmtId="44" fontId="7" fillId="3" borderId="5" xfId="1" applyFont="1" applyFill="1" applyBorder="1" applyAlignment="1">
      <alignment horizontal="center" vertical="center" wrapText="1"/>
    </xf>
    <xf numFmtId="44" fontId="7" fillId="0" borderId="7" xfId="1" applyFont="1" applyBorder="1" applyAlignment="1">
      <alignment horizontal="center" vertical="center" wrapText="1"/>
    </xf>
    <xf numFmtId="44" fontId="0" fillId="0" borderId="13" xfId="1" applyFont="1" applyBorder="1" applyAlignment="1">
      <alignment horizontal="center" vertical="center" wrapText="1"/>
    </xf>
    <xf numFmtId="0" fontId="0" fillId="0" borderId="0" xfId="0" applyBorder="1" applyAlignment="1">
      <alignment horizontal="justify" vertical="top" wrapText="1"/>
    </xf>
    <xf numFmtId="2" fontId="0" fillId="0" borderId="0" xfId="0" applyNumberFormat="1" applyBorder="1" applyAlignment="1">
      <alignment horizontal="center" vertical="center" wrapText="1"/>
    </xf>
    <xf numFmtId="4" fontId="4" fillId="0" borderId="0" xfId="0" applyNumberFormat="1" applyFont="1" applyBorder="1" applyAlignment="1">
      <alignment horizontal="center" vertical="center"/>
    </xf>
    <xf numFmtId="2" fontId="0" fillId="0" borderId="16" xfId="0" applyNumberFormat="1" applyBorder="1" applyAlignment="1">
      <alignment horizontal="center" vertical="center" wrapText="1"/>
    </xf>
    <xf numFmtId="44" fontId="7" fillId="0" borderId="13" xfId="1" applyFont="1" applyBorder="1" applyAlignment="1">
      <alignment horizontal="center" vertical="center" wrapText="1"/>
    </xf>
    <xf numFmtId="44" fontId="7" fillId="0" borderId="14" xfId="1" applyFont="1" applyBorder="1" applyAlignment="1">
      <alignment horizontal="center" vertical="center" wrapText="1"/>
    </xf>
    <xf numFmtId="44" fontId="7" fillId="0" borderId="15" xfId="1" applyFont="1" applyBorder="1" applyAlignment="1">
      <alignment horizontal="center" vertical="center" wrapText="1"/>
    </xf>
    <xf numFmtId="44" fontId="4" fillId="0" borderId="13" xfId="1" applyFont="1" applyBorder="1" applyAlignment="1">
      <alignment horizontal="center" vertical="center"/>
    </xf>
    <xf numFmtId="44" fontId="4" fillId="0" borderId="0" xfId="1" applyFont="1" applyAlignment="1">
      <alignment horizontal="center" vertical="center"/>
    </xf>
    <xf numFmtId="44" fontId="4" fillId="0" borderId="6" xfId="1" applyFont="1" applyBorder="1" applyAlignment="1">
      <alignment horizontal="center" vertical="center"/>
    </xf>
    <xf numFmtId="0" fontId="8" fillId="4" borderId="17" xfId="2" applyBorder="1"/>
    <xf numFmtId="0" fontId="8" fillId="4" borderId="18" xfId="2" applyBorder="1"/>
    <xf numFmtId="44" fontId="8" fillId="4" borderId="19" xfId="2" applyNumberFormat="1" applyBorder="1"/>
    <xf numFmtId="0" fontId="8" fillId="4" borderId="20" xfId="2" applyBorder="1"/>
    <xf numFmtId="0" fontId="8" fillId="4" borderId="21" xfId="2" applyBorder="1"/>
    <xf numFmtId="44" fontId="8" fillId="4" borderId="22" xfId="2" applyNumberFormat="1" applyBorder="1"/>
    <xf numFmtId="0" fontId="0" fillId="5" borderId="0" xfId="0" applyFill="1"/>
    <xf numFmtId="164" fontId="0" fillId="6" borderId="5" xfId="0" applyNumberFormat="1" applyFill="1" applyBorder="1" applyAlignment="1">
      <alignment horizontal="center" vertical="center" wrapText="1"/>
    </xf>
    <xf numFmtId="2" fontId="0" fillId="6" borderId="5" xfId="0" applyNumberFormat="1" applyFill="1" applyBorder="1" applyAlignment="1">
      <alignment horizontal="center" vertical="center" wrapText="1"/>
    </xf>
    <xf numFmtId="0" fontId="0" fillId="6" borderId="5" xfId="0" applyNumberFormat="1" applyFill="1" applyBorder="1" applyAlignment="1">
      <alignment horizontal="justify" vertical="top" wrapText="1"/>
    </xf>
    <xf numFmtId="1" fontId="0" fillId="6" borderId="5" xfId="0" applyNumberFormat="1" applyFill="1" applyBorder="1" applyAlignment="1">
      <alignment horizontal="center" vertical="center" wrapText="1"/>
    </xf>
    <xf numFmtId="0" fontId="7" fillId="6" borderId="5" xfId="0" applyFont="1" applyFill="1" applyBorder="1" applyAlignment="1">
      <alignment horizontal="justify" vertical="top" wrapText="1"/>
    </xf>
    <xf numFmtId="0" fontId="11" fillId="0" borderId="0" xfId="0" applyFont="1" applyAlignment="1">
      <alignment horizontal="center" vertical="center" wrapText="1"/>
    </xf>
    <xf numFmtId="0" fontId="11" fillId="0" borderId="0" xfId="0" applyFont="1" applyAlignment="1">
      <alignment vertical="center" wrapText="1"/>
    </xf>
    <xf numFmtId="164" fontId="0" fillId="6" borderId="13" xfId="0" applyNumberFormat="1" applyFill="1" applyBorder="1" applyAlignment="1">
      <alignment horizontal="center" vertical="center" wrapText="1"/>
    </xf>
    <xf numFmtId="44" fontId="0" fillId="6" borderId="13" xfId="1" applyFont="1" applyFill="1" applyBorder="1" applyAlignment="1">
      <alignment horizontal="center" vertical="center" wrapText="1"/>
    </xf>
    <xf numFmtId="0" fontId="11" fillId="0" borderId="0" xfId="0" applyFont="1" applyAlignment="1">
      <alignment horizontal="center" vertical="center"/>
    </xf>
    <xf numFmtId="1" fontId="12" fillId="0" borderId="5" xfId="0" applyNumberFormat="1" applyFont="1" applyBorder="1" applyAlignment="1">
      <alignment horizontal="center" vertical="center" wrapText="1"/>
    </xf>
    <xf numFmtId="1" fontId="12" fillId="0" borderId="6" xfId="0" applyNumberFormat="1" applyFont="1" applyBorder="1" applyAlignment="1">
      <alignment horizontal="center" vertical="center" wrapText="1"/>
    </xf>
    <xf numFmtId="44" fontId="4" fillId="0" borderId="0" xfId="1" applyFont="1" applyBorder="1" applyAlignment="1">
      <alignment horizontal="center" vertical="center"/>
    </xf>
    <xf numFmtId="44" fontId="7" fillId="0" borderId="16" xfId="1" applyFont="1" applyBorder="1" applyAlignment="1">
      <alignment horizontal="center" vertical="center" wrapText="1"/>
    </xf>
    <xf numFmtId="0" fontId="7" fillId="0" borderId="5" xfId="0" applyFont="1" applyFill="1" applyBorder="1" applyAlignment="1">
      <alignment horizontal="justify" vertical="top" wrapText="1"/>
    </xf>
    <xf numFmtId="1" fontId="0" fillId="0" borderId="5" xfId="0" applyNumberFormat="1" applyFill="1" applyBorder="1" applyAlignment="1">
      <alignment horizontal="center" vertical="center" wrapText="1"/>
    </xf>
    <xf numFmtId="0" fontId="0" fillId="4" borderId="20" xfId="2" applyFont="1" applyBorder="1"/>
    <xf numFmtId="0" fontId="0" fillId="0" borderId="13" xfId="0" applyFill="1" applyBorder="1" applyAlignment="1">
      <alignment horizontal="justify" vertical="top" wrapText="1"/>
    </xf>
    <xf numFmtId="2" fontId="0" fillId="0" borderId="6" xfId="0" applyNumberFormat="1" applyFill="1" applyBorder="1" applyAlignment="1">
      <alignment horizontal="center" vertical="center" wrapText="1"/>
    </xf>
    <xf numFmtId="1" fontId="0" fillId="0" borderId="13" xfId="0" applyNumberFormat="1" applyFill="1" applyBorder="1" applyAlignment="1">
      <alignment horizontal="center" vertical="center" wrapText="1"/>
    </xf>
    <xf numFmtId="44" fontId="0" fillId="0" borderId="13" xfId="1" applyFont="1" applyFill="1" applyBorder="1" applyAlignment="1">
      <alignment horizontal="center" vertical="center" wrapText="1"/>
    </xf>
    <xf numFmtId="44" fontId="7" fillId="0" borderId="7" xfId="1" applyFont="1" applyFill="1" applyBorder="1" applyAlignment="1">
      <alignment horizontal="center" vertical="center" wrapText="1"/>
    </xf>
    <xf numFmtId="44" fontId="8" fillId="4" borderId="26" xfId="2" applyNumberFormat="1" applyBorder="1"/>
    <xf numFmtId="0" fontId="0" fillId="4" borderId="17" xfId="2" applyFont="1" applyBorder="1"/>
    <xf numFmtId="0" fontId="0" fillId="6" borderId="0" xfId="0" applyFill="1"/>
    <xf numFmtId="0" fontId="0" fillId="0" borderId="0" xfId="0" applyFill="1"/>
    <xf numFmtId="0" fontId="0" fillId="0" borderId="0" xfId="0" applyFill="1" applyAlignment="1">
      <alignment wrapText="1"/>
    </xf>
    <xf numFmtId="0" fontId="11" fillId="0" borderId="0" xfId="0" applyFont="1" applyFill="1" applyAlignment="1">
      <alignment wrapText="1"/>
    </xf>
    <xf numFmtId="0" fontId="11" fillId="0" borderId="0" xfId="0" applyFont="1" applyFill="1"/>
    <xf numFmtId="0" fontId="0" fillId="0" borderId="7" xfId="0" applyFill="1" applyBorder="1"/>
    <xf numFmtId="0" fontId="5" fillId="0" borderId="5" xfId="0" applyFont="1" applyBorder="1" applyAlignment="1">
      <alignment vertical="top"/>
    </xf>
    <xf numFmtId="0" fontId="0" fillId="0" borderId="5" xfId="0" applyBorder="1" applyAlignment="1">
      <alignment horizontal="center" vertical="center" wrapText="1"/>
    </xf>
    <xf numFmtId="0" fontId="7" fillId="0" borderId="5" xfId="0" applyFont="1" applyBorder="1" applyAlignment="1">
      <alignment horizontal="justify" vertical="top" wrapText="1"/>
    </xf>
    <xf numFmtId="2" fontId="0" fillId="0" borderId="5" xfId="0" applyNumberFormat="1" applyBorder="1" applyAlignment="1">
      <alignment horizontal="center" vertical="center" wrapText="1"/>
    </xf>
    <xf numFmtId="44" fontId="4" fillId="0" borderId="5" xfId="3" applyFont="1" applyBorder="1" applyAlignment="1">
      <alignment horizontal="center" vertical="center"/>
    </xf>
    <xf numFmtId="1" fontId="0" fillId="0" borderId="5" xfId="0" applyNumberFormat="1" applyFont="1" applyFill="1" applyBorder="1" applyAlignment="1">
      <alignment horizontal="center" vertical="center" wrapText="1"/>
    </xf>
    <xf numFmtId="0" fontId="0" fillId="0" borderId="16" xfId="0" applyFill="1" applyBorder="1"/>
    <xf numFmtId="0" fontId="0" fillId="0" borderId="12" xfId="0" applyFill="1" applyBorder="1"/>
    <xf numFmtId="0" fontId="1" fillId="0" borderId="1"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44" fontId="1" fillId="0" borderId="2" xfId="1" applyFont="1" applyBorder="1" applyAlignment="1">
      <alignment horizontal="center"/>
    </xf>
    <xf numFmtId="44" fontId="1" fillId="0" borderId="3" xfId="1" applyFont="1" applyBorder="1" applyAlignment="1">
      <alignment horizont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1" fillId="0" borderId="23" xfId="0" applyFont="1" applyFill="1" applyBorder="1" applyAlignment="1">
      <alignment horizontal="center" vertical="center" wrapText="1"/>
    </xf>
    <xf numFmtId="0" fontId="11" fillId="0" borderId="24" xfId="0" applyFont="1" applyFill="1" applyBorder="1" applyAlignment="1">
      <alignment horizontal="center" vertical="center" wrapText="1"/>
    </xf>
    <xf numFmtId="0" fontId="11" fillId="0" borderId="25" xfId="0" applyFont="1" applyFill="1" applyBorder="1" applyAlignment="1">
      <alignment horizontal="center" vertical="center" wrapText="1"/>
    </xf>
    <xf numFmtId="44" fontId="4" fillId="0" borderId="13" xfId="1" quotePrefix="1" applyFont="1" applyBorder="1" applyAlignment="1">
      <alignment horizontal="center" vertical="center"/>
    </xf>
  </cellXfs>
  <cellStyles count="4">
    <cellStyle name="20% - Colore 6" xfId="2" builtinId="50"/>
    <cellStyle name="Normale" xfId="0" builtinId="0"/>
    <cellStyle name="Valuta" xfId="1" builtinId="4"/>
    <cellStyle name="Valuta 2" xfId="3" xr:uid="{3EF66BFC-E4B6-4610-AAD7-30ED866DBE1D}"/>
  </cellStyles>
  <dxfs count="178">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2"/>
  <sheetViews>
    <sheetView tabSelected="1" workbookViewId="0">
      <selection activeCell="E6" sqref="E6"/>
    </sheetView>
  </sheetViews>
  <sheetFormatPr defaultRowHeight="15" x14ac:dyDescent="0.25"/>
  <cols>
    <col min="1" max="1" width="27.7109375" bestFit="1" customWidth="1"/>
    <col min="3" max="3" width="13.140625" style="38" bestFit="1" customWidth="1"/>
  </cols>
  <sheetData>
    <row r="1" spans="1:3" ht="20.25" customHeight="1" thickBot="1" x14ac:dyDescent="0.3">
      <c r="A1" s="64" t="s">
        <v>97</v>
      </c>
      <c r="B1" s="65"/>
      <c r="C1" s="66" t="s">
        <v>146</v>
      </c>
    </row>
    <row r="2" spans="1:3" ht="20.25" customHeight="1" thickBot="1" x14ac:dyDescent="0.3">
      <c r="A2" s="67"/>
      <c r="B2" s="68"/>
      <c r="C2" s="69"/>
    </row>
    <row r="3" spans="1:3" ht="20.25" customHeight="1" thickBot="1" x14ac:dyDescent="0.3">
      <c r="A3" s="64" t="s">
        <v>98</v>
      </c>
      <c r="B3" s="65"/>
      <c r="C3" s="66">
        <f>'Riv. Fumi'!G16</f>
        <v>0</v>
      </c>
    </row>
    <row r="4" spans="1:3" ht="20.25" customHeight="1" thickBot="1" x14ac:dyDescent="0.3">
      <c r="A4" s="64" t="s">
        <v>99</v>
      </c>
      <c r="B4" s="65"/>
      <c r="C4" s="66">
        <f>'Chiamata Infermieri'!G9</f>
        <v>0</v>
      </c>
    </row>
    <row r="5" spans="1:3" ht="20.25" customHeight="1" thickBot="1" x14ac:dyDescent="0.3">
      <c r="A5" s="67" t="s">
        <v>100</v>
      </c>
      <c r="B5" s="68"/>
      <c r="C5" s="69">
        <f ca="1">EVAC!G11</f>
        <v>0</v>
      </c>
    </row>
    <row r="6" spans="1:3" ht="20.25" customHeight="1" thickBot="1" x14ac:dyDescent="0.3">
      <c r="A6" s="64" t="s">
        <v>101</v>
      </c>
      <c r="B6" s="65"/>
      <c r="C6" s="66">
        <f>Illuminazione!G18</f>
        <v>0</v>
      </c>
    </row>
    <row r="7" spans="1:3" ht="20.25" customHeight="1" thickBot="1" x14ac:dyDescent="0.3">
      <c r="A7" s="64" t="s">
        <v>102</v>
      </c>
      <c r="B7" s="65"/>
      <c r="C7" s="66">
        <f>'FM e Dati'!G25</f>
        <v>0</v>
      </c>
    </row>
    <row r="8" spans="1:3" ht="20.25" customHeight="1" thickBot="1" x14ac:dyDescent="0.3">
      <c r="A8" s="64" t="s">
        <v>104</v>
      </c>
      <c r="B8" s="65"/>
      <c r="C8" s="66">
        <f>'Quadri e UPS'!G10</f>
        <v>0</v>
      </c>
    </row>
    <row r="9" spans="1:3" ht="20.25" customHeight="1" thickBot="1" x14ac:dyDescent="0.3">
      <c r="A9" s="64" t="s">
        <v>103</v>
      </c>
      <c r="B9" s="65"/>
      <c r="C9" s="66">
        <f>Cavi!G21</f>
        <v>0</v>
      </c>
    </row>
    <row r="10" spans="1:3" ht="20.25" customHeight="1" thickBot="1" x14ac:dyDescent="0.3">
      <c r="A10" s="94" t="s">
        <v>191</v>
      </c>
      <c r="B10" s="65"/>
      <c r="C10" s="66">
        <f>TVCC!G7</f>
        <v>0</v>
      </c>
    </row>
    <row r="11" spans="1:3" ht="20.25" customHeight="1" thickBot="1" x14ac:dyDescent="0.3">
      <c r="A11" s="87"/>
      <c r="B11" s="68"/>
      <c r="C11" s="93"/>
    </row>
    <row r="12" spans="1:3" ht="20.25" customHeight="1" thickBot="1" x14ac:dyDescent="0.3">
      <c r="A12" s="64" t="s">
        <v>147</v>
      </c>
      <c r="B12" s="65"/>
      <c r="C12" s="66">
        <f ca="1">SUM(C3:C11)</f>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6"/>
  <sheetViews>
    <sheetView topLeftCell="A12" zoomScale="80" zoomScaleNormal="80" workbookViewId="0">
      <selection activeCell="F14" sqref="F4:F14"/>
    </sheetView>
  </sheetViews>
  <sheetFormatPr defaultRowHeight="15" x14ac:dyDescent="0.25"/>
  <cols>
    <col min="1" max="1" width="7.5703125" bestFit="1" customWidth="1"/>
    <col min="2" max="2" width="16" bestFit="1" customWidth="1"/>
    <col min="3" max="3" width="63.5703125" customWidth="1"/>
    <col min="4" max="4" width="6.7109375" bestFit="1" customWidth="1"/>
    <col min="5" max="5" width="9.28515625" bestFit="1" customWidth="1"/>
    <col min="6" max="6" width="16.42578125" style="38" bestFit="1" customWidth="1"/>
    <col min="7" max="7" width="17.85546875" style="38" customWidth="1"/>
    <col min="8" max="8" width="9.140625" style="96"/>
  </cols>
  <sheetData>
    <row r="1" spans="1:16" ht="15.75" thickTop="1" x14ac:dyDescent="0.25">
      <c r="A1" s="113" t="s">
        <v>0</v>
      </c>
      <c r="B1" s="111" t="s">
        <v>1</v>
      </c>
      <c r="C1" s="109" t="s">
        <v>2</v>
      </c>
      <c r="D1" s="109" t="s">
        <v>19</v>
      </c>
      <c r="E1" s="111" t="s">
        <v>3</v>
      </c>
      <c r="F1" s="39" t="s">
        <v>8</v>
      </c>
      <c r="G1" s="40"/>
    </row>
    <row r="2" spans="1:16" x14ac:dyDescent="0.25">
      <c r="A2" s="114"/>
      <c r="B2" s="112"/>
      <c r="C2" s="110"/>
      <c r="D2" s="110"/>
      <c r="E2" s="112"/>
      <c r="F2" s="41" t="s">
        <v>4</v>
      </c>
      <c r="G2" s="41" t="s">
        <v>7</v>
      </c>
    </row>
    <row r="3" spans="1:16" ht="21" customHeight="1" x14ac:dyDescent="0.25">
      <c r="A3" s="12"/>
      <c r="B3" s="12"/>
      <c r="C3" s="12" t="s">
        <v>22</v>
      </c>
      <c r="D3" s="12"/>
      <c r="E3" s="12"/>
      <c r="F3" s="42"/>
      <c r="G3" s="42"/>
    </row>
    <row r="4" spans="1:16" ht="126.6" customHeight="1" x14ac:dyDescent="0.25">
      <c r="A4" s="13" t="s">
        <v>5</v>
      </c>
      <c r="B4" s="11" t="s">
        <v>24</v>
      </c>
      <c r="C4" s="6" t="s">
        <v>150</v>
      </c>
      <c r="D4" s="7" t="s">
        <v>20</v>
      </c>
      <c r="E4" s="8">
        <v>1</v>
      </c>
      <c r="F4" s="43"/>
      <c r="G4" s="44">
        <f>E4*F4</f>
        <v>0</v>
      </c>
      <c r="I4" s="17"/>
      <c r="J4" s="18"/>
      <c r="K4" s="19"/>
      <c r="L4" s="20"/>
      <c r="M4" s="21"/>
      <c r="N4" s="22"/>
      <c r="O4" s="23"/>
      <c r="P4" s="24"/>
    </row>
    <row r="5" spans="1:16" ht="109.5" customHeight="1" x14ac:dyDescent="0.25">
      <c r="A5" s="5" t="s">
        <v>9</v>
      </c>
      <c r="B5" s="11" t="s">
        <v>27</v>
      </c>
      <c r="C5" s="6" t="s">
        <v>26</v>
      </c>
      <c r="D5" s="7" t="s">
        <v>20</v>
      </c>
      <c r="E5" s="71">
        <v>137</v>
      </c>
      <c r="F5" s="45"/>
      <c r="G5" s="46">
        <f t="shared" ref="G5:G13" si="0">E5*F5</f>
        <v>0</v>
      </c>
    </row>
    <row r="6" spans="1:16" ht="109.5" customHeight="1" x14ac:dyDescent="0.25">
      <c r="A6" s="5" t="s">
        <v>10</v>
      </c>
      <c r="B6" s="11" t="s">
        <v>28</v>
      </c>
      <c r="C6" s="6" t="s">
        <v>36</v>
      </c>
      <c r="D6" s="7" t="s">
        <v>20</v>
      </c>
      <c r="E6" s="71">
        <v>23</v>
      </c>
      <c r="F6" s="45"/>
      <c r="G6" s="46">
        <f t="shared" si="0"/>
        <v>0</v>
      </c>
    </row>
    <row r="7" spans="1:16" ht="109.5" customHeight="1" x14ac:dyDescent="0.25">
      <c r="A7" s="5" t="s">
        <v>11</v>
      </c>
      <c r="B7" s="11" t="s">
        <v>29</v>
      </c>
      <c r="C7" s="6" t="s">
        <v>37</v>
      </c>
      <c r="D7" s="7" t="s">
        <v>20</v>
      </c>
      <c r="E7" s="8">
        <v>3</v>
      </c>
      <c r="F7" s="45"/>
      <c r="G7" s="46">
        <f t="shared" si="0"/>
        <v>0</v>
      </c>
    </row>
    <row r="8" spans="1:16" ht="110.25" customHeight="1" x14ac:dyDescent="0.25">
      <c r="A8" s="5" t="s">
        <v>12</v>
      </c>
      <c r="B8" s="11" t="s">
        <v>30</v>
      </c>
      <c r="C8" s="6" t="s">
        <v>38</v>
      </c>
      <c r="D8" s="7" t="s">
        <v>20</v>
      </c>
      <c r="E8" s="8">
        <v>100</v>
      </c>
      <c r="F8" s="45"/>
      <c r="G8" s="46">
        <f t="shared" si="0"/>
        <v>0</v>
      </c>
    </row>
    <row r="9" spans="1:16" ht="112.5" customHeight="1" x14ac:dyDescent="0.25">
      <c r="A9" s="5" t="s">
        <v>13</v>
      </c>
      <c r="B9" s="11" t="s">
        <v>31</v>
      </c>
      <c r="C9" s="6" t="s">
        <v>42</v>
      </c>
      <c r="D9" s="7" t="s">
        <v>20</v>
      </c>
      <c r="E9" s="8">
        <v>1</v>
      </c>
      <c r="F9" s="45"/>
      <c r="G9" s="46">
        <f t="shared" si="0"/>
        <v>0</v>
      </c>
    </row>
    <row r="10" spans="1:16" ht="111.75" customHeight="1" x14ac:dyDescent="0.25">
      <c r="A10" s="5" t="s">
        <v>14</v>
      </c>
      <c r="B10" s="11" t="s">
        <v>32</v>
      </c>
      <c r="C10" s="73" t="s">
        <v>41</v>
      </c>
      <c r="D10" s="7" t="s">
        <v>20</v>
      </c>
      <c r="E10" s="71">
        <v>14</v>
      </c>
      <c r="F10" s="45"/>
      <c r="G10" s="46">
        <f t="shared" si="0"/>
        <v>0</v>
      </c>
    </row>
    <row r="11" spans="1:16" ht="115.5" customHeight="1" x14ac:dyDescent="0.25">
      <c r="A11" s="5" t="s">
        <v>15</v>
      </c>
      <c r="B11" s="11" t="s">
        <v>33</v>
      </c>
      <c r="C11" s="25" t="s">
        <v>18</v>
      </c>
      <c r="D11" s="7" t="s">
        <v>20</v>
      </c>
      <c r="E11" s="8">
        <v>12</v>
      </c>
      <c r="F11" s="45"/>
      <c r="G11" s="46">
        <f t="shared" si="0"/>
        <v>0</v>
      </c>
    </row>
    <row r="12" spans="1:16" ht="150" x14ac:dyDescent="0.25">
      <c r="A12" s="5" t="s">
        <v>16</v>
      </c>
      <c r="B12" s="11" t="s">
        <v>34</v>
      </c>
      <c r="C12" s="6" t="s">
        <v>39</v>
      </c>
      <c r="D12" s="7" t="s">
        <v>20</v>
      </c>
      <c r="E12" s="8">
        <v>2</v>
      </c>
      <c r="F12" s="45"/>
      <c r="G12" s="46">
        <f t="shared" si="0"/>
        <v>0</v>
      </c>
    </row>
    <row r="13" spans="1:16" ht="60" x14ac:dyDescent="0.25">
      <c r="A13" s="5" t="s">
        <v>17</v>
      </c>
      <c r="B13" s="11" t="s">
        <v>35</v>
      </c>
      <c r="C13" s="6" t="s">
        <v>40</v>
      </c>
      <c r="D13" s="7" t="s">
        <v>178</v>
      </c>
      <c r="E13" s="71">
        <v>2000</v>
      </c>
      <c r="F13" s="45"/>
      <c r="G13" s="46">
        <f t="shared" si="0"/>
        <v>0</v>
      </c>
    </row>
    <row r="14" spans="1:16" ht="409.5" x14ac:dyDescent="0.25">
      <c r="A14" s="5" t="s">
        <v>121</v>
      </c>
      <c r="B14" s="11" t="s">
        <v>195</v>
      </c>
      <c r="C14" s="6" t="s">
        <v>196</v>
      </c>
      <c r="D14" s="7" t="s">
        <v>20</v>
      </c>
      <c r="E14" s="71">
        <v>30</v>
      </c>
      <c r="F14" s="45"/>
      <c r="G14" s="46">
        <f t="shared" ref="G14" si="1">E14*F14</f>
        <v>0</v>
      </c>
    </row>
    <row r="15" spans="1:16" x14ac:dyDescent="0.25">
      <c r="A15" s="5"/>
      <c r="B15" s="2"/>
      <c r="C15" s="6"/>
      <c r="D15" s="9"/>
      <c r="E15" s="8"/>
      <c r="F15" s="45"/>
      <c r="G15" s="46"/>
    </row>
    <row r="16" spans="1:16" x14ac:dyDescent="0.25">
      <c r="A16" s="1"/>
      <c r="B16" s="3"/>
      <c r="C16" s="4"/>
      <c r="D16" s="3"/>
      <c r="E16" s="3"/>
      <c r="F16" s="47" t="s">
        <v>6</v>
      </c>
      <c r="G16" s="48">
        <f>SUM(G4:G15)</f>
        <v>0</v>
      </c>
    </row>
  </sheetData>
  <mergeCells count="5">
    <mergeCell ref="D1:D2"/>
    <mergeCell ref="E1:E2"/>
    <mergeCell ref="A1:A2"/>
    <mergeCell ref="C1:C2"/>
    <mergeCell ref="B1:B2"/>
  </mergeCells>
  <phoneticPr fontId="6" type="noConversion"/>
  <conditionalFormatting sqref="C1">
    <cfRule type="expression" dxfId="177" priority="54" stopIfTrue="1">
      <formula>XER1="1"</formula>
    </cfRule>
    <cfRule type="expression" dxfId="176" priority="55" stopIfTrue="1">
      <formula>XER1="2"</formula>
    </cfRule>
    <cfRule type="expression" dxfId="175" priority="56" stopIfTrue="1">
      <formula>XES1="3"</formula>
    </cfRule>
  </conditionalFormatting>
  <conditionalFormatting sqref="F1">
    <cfRule type="expression" dxfId="174" priority="60" stopIfTrue="1">
      <formula>XEX1="3"</formula>
    </cfRule>
  </conditionalFormatting>
  <conditionalFormatting sqref="D4 D10">
    <cfRule type="expression" dxfId="173" priority="66" stopIfTrue="1">
      <formula>E4&lt;0</formula>
    </cfRule>
  </conditionalFormatting>
  <conditionalFormatting sqref="E4:E15">
    <cfRule type="expression" dxfId="172" priority="68" stopIfTrue="1">
      <formula>G4&lt;0</formula>
    </cfRule>
  </conditionalFormatting>
  <conditionalFormatting sqref="E4">
    <cfRule type="expression" dxfId="171" priority="70" stopIfTrue="1">
      <formula>I4="1"</formula>
    </cfRule>
    <cfRule type="expression" dxfId="170" priority="71" stopIfTrue="1">
      <formula>I4="3"</formula>
    </cfRule>
    <cfRule type="expression" dxfId="169" priority="72" stopIfTrue="1">
      <formula>E4&lt;0</formula>
    </cfRule>
  </conditionalFormatting>
  <conditionalFormatting sqref="G5:G13">
    <cfRule type="expression" dxfId="168" priority="73" stopIfTrue="1">
      <formula>E5&lt;0</formula>
    </cfRule>
  </conditionalFormatting>
  <conditionalFormatting sqref="G2">
    <cfRule type="expression" dxfId="167" priority="51" stopIfTrue="1">
      <formula>#REF!="1"</formula>
    </cfRule>
    <cfRule type="expression" dxfId="166" priority="52" stopIfTrue="1">
      <formula>#REF!="3"</formula>
    </cfRule>
    <cfRule type="expression" dxfId="165" priority="53" stopIfTrue="1">
      <formula>_OIP1="3"</formula>
    </cfRule>
  </conditionalFormatting>
  <conditionalFormatting sqref="E1">
    <cfRule type="expression" dxfId="164" priority="50" stopIfTrue="1">
      <formula>XEW1="3"</formula>
    </cfRule>
  </conditionalFormatting>
  <conditionalFormatting sqref="G1">
    <cfRule type="expression" dxfId="163" priority="74" stopIfTrue="1">
      <formula>#REF!="3"</formula>
    </cfRule>
  </conditionalFormatting>
  <conditionalFormatting sqref="G15">
    <cfRule type="expression" dxfId="162" priority="39" stopIfTrue="1">
      <formula>E15&lt;0</formula>
    </cfRule>
  </conditionalFormatting>
  <conditionalFormatting sqref="D1">
    <cfRule type="expression" dxfId="161" priority="29" stopIfTrue="1">
      <formula>XES1="1"</formula>
    </cfRule>
    <cfRule type="expression" dxfId="160" priority="30" stopIfTrue="1">
      <formula>XES1="2"</formula>
    </cfRule>
    <cfRule type="expression" dxfId="159" priority="31" stopIfTrue="1">
      <formula>XET1="3"</formula>
    </cfRule>
  </conditionalFormatting>
  <conditionalFormatting sqref="D5">
    <cfRule type="expression" dxfId="158" priority="28" stopIfTrue="1">
      <formula>E5&lt;0</formula>
    </cfRule>
  </conditionalFormatting>
  <conditionalFormatting sqref="D6">
    <cfRule type="expression" dxfId="157" priority="27" stopIfTrue="1">
      <formula>E6&lt;0</formula>
    </cfRule>
  </conditionalFormatting>
  <conditionalFormatting sqref="D7">
    <cfRule type="expression" dxfId="156" priority="26" stopIfTrue="1">
      <formula>E7&lt;0</formula>
    </cfRule>
  </conditionalFormatting>
  <conditionalFormatting sqref="D8">
    <cfRule type="expression" dxfId="155" priority="25" stopIfTrue="1">
      <formula>E8&lt;0</formula>
    </cfRule>
  </conditionalFormatting>
  <conditionalFormatting sqref="D9">
    <cfRule type="expression" dxfId="154" priority="24" stopIfTrue="1">
      <formula>E9&lt;0</formula>
    </cfRule>
  </conditionalFormatting>
  <conditionalFormatting sqref="D11">
    <cfRule type="expression" dxfId="153" priority="22" stopIfTrue="1">
      <formula>E11&lt;0</formula>
    </cfRule>
  </conditionalFormatting>
  <conditionalFormatting sqref="D12">
    <cfRule type="expression" dxfId="152" priority="21" stopIfTrue="1">
      <formula>E12&lt;0</formula>
    </cfRule>
  </conditionalFormatting>
  <conditionalFormatting sqref="D13">
    <cfRule type="expression" dxfId="151" priority="20" stopIfTrue="1">
      <formula>E13&lt;0</formula>
    </cfRule>
  </conditionalFormatting>
  <conditionalFormatting sqref="M4">
    <cfRule type="expression" dxfId="150" priority="5" stopIfTrue="1">
      <formula>N4&lt;0</formula>
    </cfRule>
  </conditionalFormatting>
  <conditionalFormatting sqref="N4">
    <cfRule type="expression" dxfId="149" priority="6" stopIfTrue="1">
      <formula>P4&lt;0</formula>
    </cfRule>
  </conditionalFormatting>
  <conditionalFormatting sqref="P4">
    <cfRule type="expression" dxfId="148" priority="7" stopIfTrue="1">
      <formula>N4&lt;0</formula>
    </cfRule>
  </conditionalFormatting>
  <conditionalFormatting sqref="G4">
    <cfRule type="expression" dxfId="147" priority="4" stopIfTrue="1">
      <formula>E4&lt;0</formula>
    </cfRule>
  </conditionalFormatting>
  <conditionalFormatting sqref="D14">
    <cfRule type="expression" dxfId="146" priority="2" stopIfTrue="1">
      <formula>E14&lt;0</formula>
    </cfRule>
  </conditionalFormatting>
  <conditionalFormatting sqref="G14">
    <cfRule type="expression" dxfId="145" priority="1" stopIfTrue="1">
      <formula>E14&lt;0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9"/>
  <sheetViews>
    <sheetView zoomScale="90" zoomScaleNormal="90" workbookViewId="0">
      <selection activeCell="F8" sqref="F4:F8"/>
    </sheetView>
  </sheetViews>
  <sheetFormatPr defaultRowHeight="15" x14ac:dyDescent="0.25"/>
  <cols>
    <col min="1" max="1" width="7.5703125" bestFit="1" customWidth="1"/>
    <col min="2" max="2" width="16" bestFit="1" customWidth="1"/>
    <col min="3" max="3" width="63.5703125" customWidth="1"/>
    <col min="4" max="4" width="6.7109375" bestFit="1" customWidth="1"/>
    <col min="5" max="5" width="8.42578125" bestFit="1" customWidth="1"/>
    <col min="6" max="6" width="16.42578125" style="38" bestFit="1" customWidth="1"/>
    <col min="7" max="7" width="15.28515625" style="38" customWidth="1"/>
    <col min="8" max="8" width="26.85546875" style="96" bestFit="1" customWidth="1"/>
  </cols>
  <sheetData>
    <row r="1" spans="1:9" ht="15.75" thickTop="1" x14ac:dyDescent="0.25">
      <c r="A1" s="113" t="s">
        <v>0</v>
      </c>
      <c r="B1" s="111" t="s">
        <v>1</v>
      </c>
      <c r="C1" s="109" t="s">
        <v>2</v>
      </c>
      <c r="D1" s="109" t="s">
        <v>19</v>
      </c>
      <c r="E1" s="111" t="s">
        <v>3</v>
      </c>
      <c r="F1" s="39" t="s">
        <v>8</v>
      </c>
      <c r="G1" s="40"/>
    </row>
    <row r="2" spans="1:9" x14ac:dyDescent="0.25">
      <c r="A2" s="114"/>
      <c r="B2" s="112"/>
      <c r="C2" s="110"/>
      <c r="D2" s="110"/>
      <c r="E2" s="112"/>
      <c r="F2" s="41" t="s">
        <v>4</v>
      </c>
      <c r="G2" s="41" t="s">
        <v>7</v>
      </c>
    </row>
    <row r="3" spans="1:9" x14ac:dyDescent="0.25">
      <c r="A3" s="12"/>
      <c r="B3" s="12"/>
      <c r="C3" s="12" t="s">
        <v>43</v>
      </c>
      <c r="D3" s="12"/>
      <c r="E3" s="12"/>
      <c r="F3" s="42"/>
      <c r="G3" s="42"/>
    </row>
    <row r="4" spans="1:9" ht="270" x14ac:dyDescent="0.25">
      <c r="A4" s="5">
        <v>11</v>
      </c>
      <c r="B4" s="2" t="s">
        <v>44</v>
      </c>
      <c r="C4" s="6" t="s">
        <v>151</v>
      </c>
      <c r="D4" s="7" t="s">
        <v>20</v>
      </c>
      <c r="E4" s="7">
        <v>4</v>
      </c>
      <c r="F4" s="45"/>
      <c r="G4" s="46">
        <f t="shared" ref="G4:G7" si="0">E4*F4</f>
        <v>0</v>
      </c>
    </row>
    <row r="5" spans="1:9" ht="210" x14ac:dyDescent="0.25">
      <c r="A5" s="5">
        <v>12</v>
      </c>
      <c r="B5" s="2" t="s">
        <v>45</v>
      </c>
      <c r="C5" s="6" t="s">
        <v>152</v>
      </c>
      <c r="D5" s="7" t="s">
        <v>20</v>
      </c>
      <c r="E5" s="72">
        <v>16</v>
      </c>
      <c r="F5" s="45"/>
      <c r="G5" s="46">
        <f t="shared" si="0"/>
        <v>0</v>
      </c>
    </row>
    <row r="6" spans="1:9" ht="176.45" customHeight="1" x14ac:dyDescent="0.25">
      <c r="A6" s="5">
        <v>12</v>
      </c>
      <c r="B6" s="2" t="s">
        <v>46</v>
      </c>
      <c r="C6" s="6" t="s">
        <v>153</v>
      </c>
      <c r="D6" s="7" t="s">
        <v>20</v>
      </c>
      <c r="E6" s="7">
        <v>8</v>
      </c>
      <c r="F6" s="45"/>
      <c r="G6" s="46">
        <f t="shared" si="0"/>
        <v>0</v>
      </c>
    </row>
    <row r="7" spans="1:9" ht="30" x14ac:dyDescent="0.25">
      <c r="A7" s="5"/>
      <c r="B7" s="2" t="s">
        <v>47</v>
      </c>
      <c r="C7" s="6" t="s">
        <v>48</v>
      </c>
      <c r="D7" s="10" t="s">
        <v>178</v>
      </c>
      <c r="E7" s="7">
        <v>800</v>
      </c>
      <c r="F7" s="45"/>
      <c r="G7" s="46">
        <f t="shared" si="0"/>
        <v>0</v>
      </c>
    </row>
    <row r="8" spans="1:9" ht="77.45" customHeight="1" x14ac:dyDescent="0.25">
      <c r="A8" s="5"/>
      <c r="B8" s="2" t="s">
        <v>148</v>
      </c>
      <c r="C8" s="6" t="s">
        <v>168</v>
      </c>
      <c r="D8" s="10" t="s">
        <v>20</v>
      </c>
      <c r="E8" s="7">
        <v>1</v>
      </c>
      <c r="F8" s="45"/>
      <c r="G8" s="46">
        <f t="shared" ref="G8" si="1">E8*F8</f>
        <v>0</v>
      </c>
      <c r="I8" s="70"/>
    </row>
    <row r="9" spans="1:9" x14ac:dyDescent="0.25">
      <c r="A9" s="1"/>
      <c r="B9" s="3"/>
      <c r="C9" s="4"/>
      <c r="D9" s="3"/>
      <c r="E9" s="3"/>
      <c r="F9" s="47" t="s">
        <v>6</v>
      </c>
      <c r="G9" s="48">
        <f>SUM(G3:G8)</f>
        <v>0</v>
      </c>
    </row>
  </sheetData>
  <mergeCells count="5">
    <mergeCell ref="A1:A2"/>
    <mergeCell ref="B1:B2"/>
    <mergeCell ref="C1:C2"/>
    <mergeCell ref="D1:D2"/>
    <mergeCell ref="E1:E2"/>
  </mergeCells>
  <conditionalFormatting sqref="C1">
    <cfRule type="expression" dxfId="144" priority="35" stopIfTrue="1">
      <formula>XER1="1"</formula>
    </cfRule>
    <cfRule type="expression" dxfId="143" priority="36" stopIfTrue="1">
      <formula>XER1="2"</formula>
    </cfRule>
    <cfRule type="expression" dxfId="142" priority="37" stopIfTrue="1">
      <formula>XES1="3"</formula>
    </cfRule>
  </conditionalFormatting>
  <conditionalFormatting sqref="F1">
    <cfRule type="expression" dxfId="141" priority="38" stopIfTrue="1">
      <formula>XEX1="3"</formula>
    </cfRule>
  </conditionalFormatting>
  <conditionalFormatting sqref="G4:G7">
    <cfRule type="expression" dxfId="140" priority="44" stopIfTrue="1">
      <formula>E4&lt;0</formula>
    </cfRule>
  </conditionalFormatting>
  <conditionalFormatting sqref="G2">
    <cfRule type="expression" dxfId="139" priority="32" stopIfTrue="1">
      <formula>#REF!="1"</formula>
    </cfRule>
    <cfRule type="expression" dxfId="138" priority="33" stopIfTrue="1">
      <formula>#REF!="3"</formula>
    </cfRule>
    <cfRule type="expression" dxfId="137" priority="34" stopIfTrue="1">
      <formula>_OIP1="3"</formula>
    </cfRule>
  </conditionalFormatting>
  <conditionalFormatting sqref="E1">
    <cfRule type="expression" dxfId="136" priority="31" stopIfTrue="1">
      <formula>XEW1="3"</formula>
    </cfRule>
  </conditionalFormatting>
  <conditionalFormatting sqref="G1">
    <cfRule type="expression" dxfId="135" priority="45" stopIfTrue="1">
      <formula>#REF!="3"</formula>
    </cfRule>
  </conditionalFormatting>
  <conditionalFormatting sqref="E4:E7">
    <cfRule type="expression" dxfId="134" priority="29" stopIfTrue="1">
      <formula>H3&lt;0</formula>
    </cfRule>
  </conditionalFormatting>
  <conditionalFormatting sqref="D1">
    <cfRule type="expression" dxfId="133" priority="25" stopIfTrue="1">
      <formula>XES1="1"</formula>
    </cfRule>
    <cfRule type="expression" dxfId="132" priority="26" stopIfTrue="1">
      <formula>XES1="2"</formula>
    </cfRule>
    <cfRule type="expression" dxfId="131" priority="27" stopIfTrue="1">
      <formula>XET1="3"</formula>
    </cfRule>
  </conditionalFormatting>
  <conditionalFormatting sqref="D4">
    <cfRule type="expression" dxfId="130" priority="15" stopIfTrue="1">
      <formula>E4&lt;0</formula>
    </cfRule>
  </conditionalFormatting>
  <conditionalFormatting sqref="D6">
    <cfRule type="expression" dxfId="129" priority="14" stopIfTrue="1">
      <formula>E6&lt;0</formula>
    </cfRule>
  </conditionalFormatting>
  <conditionalFormatting sqref="D5">
    <cfRule type="expression" dxfId="128" priority="3" stopIfTrue="1">
      <formula>E5&lt;0</formula>
    </cfRule>
  </conditionalFormatting>
  <conditionalFormatting sqref="G8">
    <cfRule type="expression" dxfId="127" priority="2" stopIfTrue="1">
      <formula>E8&lt;0</formula>
    </cfRule>
  </conditionalFormatting>
  <conditionalFormatting sqref="E8">
    <cfRule type="expression" dxfId="126" priority="1" stopIfTrue="1">
      <formula>H7&lt;0</formula>
    </cfRule>
  </conditionalFormatting>
  <pageMargins left="0.7" right="0.7" top="0.75" bottom="0.75" header="0.3" footer="0.3"/>
  <pageSetup paperSize="272"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2"/>
  <sheetViews>
    <sheetView zoomScale="85" zoomScaleNormal="85" workbookViewId="0">
      <selection activeCell="I9" sqref="I9"/>
    </sheetView>
  </sheetViews>
  <sheetFormatPr defaultRowHeight="15" x14ac:dyDescent="0.25"/>
  <cols>
    <col min="1" max="1" width="7.5703125" bestFit="1" customWidth="1"/>
    <col min="2" max="2" width="16" bestFit="1" customWidth="1"/>
    <col min="3" max="3" width="63.5703125" customWidth="1"/>
    <col min="4" max="4" width="6.7109375" bestFit="1" customWidth="1"/>
    <col min="5" max="5" width="8.42578125" bestFit="1" customWidth="1"/>
    <col min="6" max="6" width="16.42578125" style="38" bestFit="1" customWidth="1"/>
    <col min="7" max="7" width="12.28515625" style="38" customWidth="1"/>
    <col min="8" max="8" width="9.140625" style="96"/>
  </cols>
  <sheetData>
    <row r="1" spans="1:7" ht="15.75" thickTop="1" x14ac:dyDescent="0.25">
      <c r="A1" s="113" t="s">
        <v>0</v>
      </c>
      <c r="B1" s="111" t="s">
        <v>1</v>
      </c>
      <c r="C1" s="109" t="s">
        <v>2</v>
      </c>
      <c r="D1" s="109" t="s">
        <v>19</v>
      </c>
      <c r="E1" s="111" t="s">
        <v>3</v>
      </c>
      <c r="F1" s="39" t="s">
        <v>8</v>
      </c>
      <c r="G1" s="40"/>
    </row>
    <row r="2" spans="1:7" x14ac:dyDescent="0.25">
      <c r="A2" s="114"/>
      <c r="B2" s="112"/>
      <c r="C2" s="110"/>
      <c r="D2" s="110"/>
      <c r="E2" s="112"/>
      <c r="F2" s="41" t="s">
        <v>4</v>
      </c>
      <c r="G2" s="41" t="s">
        <v>7</v>
      </c>
    </row>
    <row r="3" spans="1:7" x14ac:dyDescent="0.25">
      <c r="A3" s="12"/>
      <c r="B3" s="12"/>
      <c r="C3" s="12" t="s">
        <v>58</v>
      </c>
      <c r="D3" s="12"/>
      <c r="E3" s="12"/>
      <c r="F3" s="42"/>
      <c r="G3" s="42"/>
    </row>
    <row r="4" spans="1:7" ht="135" x14ac:dyDescent="0.25">
      <c r="A4" s="5"/>
      <c r="B4" s="2" t="s">
        <v>49</v>
      </c>
      <c r="C4" s="6" t="s">
        <v>197</v>
      </c>
      <c r="D4" s="7" t="s">
        <v>20</v>
      </c>
      <c r="E4" s="71">
        <v>40</v>
      </c>
      <c r="F4" s="45"/>
      <c r="G4" s="46">
        <f t="shared" ref="G4:G10" si="0">E4*F4</f>
        <v>0</v>
      </c>
    </row>
    <row r="5" spans="1:7" ht="105" x14ac:dyDescent="0.25">
      <c r="A5" s="5"/>
      <c r="B5" s="2" t="s">
        <v>50</v>
      </c>
      <c r="C5" s="6" t="s">
        <v>154</v>
      </c>
      <c r="D5" s="7" t="s">
        <v>20</v>
      </c>
      <c r="E5" s="7">
        <v>1</v>
      </c>
      <c r="F5" s="45"/>
      <c r="G5" s="46">
        <f t="shared" si="0"/>
        <v>0</v>
      </c>
    </row>
    <row r="6" spans="1:7" ht="75" x14ac:dyDescent="0.25">
      <c r="A6" s="5"/>
      <c r="B6" s="2" t="s">
        <v>51</v>
      </c>
      <c r="C6" s="6" t="s">
        <v>155</v>
      </c>
      <c r="D6" s="7" t="s">
        <v>20</v>
      </c>
      <c r="E6" s="7">
        <v>1</v>
      </c>
      <c r="F6" s="45"/>
      <c r="G6" s="46">
        <f t="shared" si="0"/>
        <v>0</v>
      </c>
    </row>
    <row r="7" spans="1:7" ht="45" x14ac:dyDescent="0.25">
      <c r="A7" s="5"/>
      <c r="B7" s="2" t="s">
        <v>52</v>
      </c>
      <c r="C7" s="6" t="s">
        <v>156</v>
      </c>
      <c r="D7" s="7" t="s">
        <v>20</v>
      </c>
      <c r="E7" s="7">
        <v>1</v>
      </c>
      <c r="F7" s="45"/>
      <c r="G7" s="46">
        <f t="shared" si="0"/>
        <v>0</v>
      </c>
    </row>
    <row r="8" spans="1:7" x14ac:dyDescent="0.25">
      <c r="A8" s="5"/>
      <c r="B8" s="2" t="s">
        <v>53</v>
      </c>
      <c r="C8" s="25" t="s">
        <v>56</v>
      </c>
      <c r="D8" s="7" t="s">
        <v>20</v>
      </c>
      <c r="E8" s="7">
        <v>2</v>
      </c>
      <c r="F8" s="45"/>
      <c r="G8" s="46">
        <f t="shared" si="0"/>
        <v>0</v>
      </c>
    </row>
    <row r="9" spans="1:7" ht="135" x14ac:dyDescent="0.25">
      <c r="A9" s="5"/>
      <c r="B9" s="2" t="s">
        <v>54</v>
      </c>
      <c r="C9" s="6" t="s">
        <v>157</v>
      </c>
      <c r="D9" s="7" t="s">
        <v>20</v>
      </c>
      <c r="E9" s="7">
        <v>2</v>
      </c>
      <c r="F9" s="45"/>
      <c r="G9" s="46">
        <f t="shared" si="0"/>
        <v>0</v>
      </c>
    </row>
    <row r="10" spans="1:7" ht="30" customHeight="1" x14ac:dyDescent="0.25">
      <c r="A10" s="5"/>
      <c r="B10" s="2" t="s">
        <v>55</v>
      </c>
      <c r="C10" s="6" t="s">
        <v>57</v>
      </c>
      <c r="D10" s="7" t="s">
        <v>178</v>
      </c>
      <c r="E10" s="71">
        <v>1500</v>
      </c>
      <c r="F10" s="45"/>
      <c r="G10" s="46">
        <f t="shared" si="0"/>
        <v>0</v>
      </c>
    </row>
    <row r="11" spans="1:7" x14ac:dyDescent="0.25">
      <c r="A11" s="5"/>
      <c r="B11" s="2"/>
      <c r="C11" s="6"/>
      <c r="D11" s="9"/>
      <c r="E11" s="8"/>
      <c r="F11" s="45"/>
      <c r="G11" s="48">
        <f ca="1">SUM(G4:G11)</f>
        <v>0</v>
      </c>
    </row>
    <row r="12" spans="1:7" x14ac:dyDescent="0.25">
      <c r="A12" s="1"/>
      <c r="B12" s="3"/>
      <c r="C12" s="4"/>
      <c r="D12" s="3"/>
      <c r="E12" s="3"/>
      <c r="F12" s="47" t="s">
        <v>6</v>
      </c>
    </row>
  </sheetData>
  <mergeCells count="5">
    <mergeCell ref="A1:A2"/>
    <mergeCell ref="B1:B2"/>
    <mergeCell ref="C1:C2"/>
    <mergeCell ref="D1:D2"/>
    <mergeCell ref="E1:E2"/>
  </mergeCells>
  <conditionalFormatting sqref="C1">
    <cfRule type="expression" dxfId="125" priority="33" stopIfTrue="1">
      <formula>XER1="1"</formula>
    </cfRule>
    <cfRule type="expression" dxfId="124" priority="34" stopIfTrue="1">
      <formula>XER1="2"</formula>
    </cfRule>
    <cfRule type="expression" dxfId="123" priority="35" stopIfTrue="1">
      <formula>XES1="3"</formula>
    </cfRule>
  </conditionalFormatting>
  <conditionalFormatting sqref="F1">
    <cfRule type="expression" dxfId="122" priority="36" stopIfTrue="1">
      <formula>XEX1="3"</formula>
    </cfRule>
  </conditionalFormatting>
  <conditionalFormatting sqref="D9">
    <cfRule type="expression" dxfId="121" priority="37" stopIfTrue="1">
      <formula>E9&lt;0</formula>
    </cfRule>
  </conditionalFormatting>
  <conditionalFormatting sqref="E4 E10">
    <cfRule type="expression" dxfId="120" priority="38" stopIfTrue="1">
      <formula>G4&lt;0</formula>
    </cfRule>
  </conditionalFormatting>
  <conditionalFormatting sqref="G4:G10">
    <cfRule type="expression" dxfId="119" priority="42" stopIfTrue="1">
      <formula>E4&lt;0</formula>
    </cfRule>
  </conditionalFormatting>
  <conditionalFormatting sqref="G2">
    <cfRule type="expression" dxfId="118" priority="30" stopIfTrue="1">
      <formula>#REF!="1"</formula>
    </cfRule>
    <cfRule type="expression" dxfId="117" priority="31" stopIfTrue="1">
      <formula>#REF!="3"</formula>
    </cfRule>
    <cfRule type="expression" dxfId="116" priority="32" stopIfTrue="1">
      <formula>_OIP1="3"</formula>
    </cfRule>
  </conditionalFormatting>
  <conditionalFormatting sqref="E1">
    <cfRule type="expression" dxfId="115" priority="29" stopIfTrue="1">
      <formula>XEW1="3"</formula>
    </cfRule>
  </conditionalFormatting>
  <conditionalFormatting sqref="G1">
    <cfRule type="expression" dxfId="114" priority="43" stopIfTrue="1">
      <formula>#REF!="3"</formula>
    </cfRule>
  </conditionalFormatting>
  <conditionalFormatting sqref="E6:E8">
    <cfRule type="expression" dxfId="113" priority="27" stopIfTrue="1">
      <formula>H5&lt;0</formula>
    </cfRule>
  </conditionalFormatting>
  <conditionalFormatting sqref="E5">
    <cfRule type="expression" dxfId="112" priority="26" stopIfTrue="1">
      <formula>H4&lt;0</formula>
    </cfRule>
  </conditionalFormatting>
  <conditionalFormatting sqref="D1">
    <cfRule type="expression" dxfId="111" priority="23" stopIfTrue="1">
      <formula>XES1="1"</formula>
    </cfRule>
    <cfRule type="expression" dxfId="110" priority="24" stopIfTrue="1">
      <formula>XES1="2"</formula>
    </cfRule>
    <cfRule type="expression" dxfId="109" priority="25" stopIfTrue="1">
      <formula>XET1="3"</formula>
    </cfRule>
  </conditionalFormatting>
  <conditionalFormatting sqref="D4">
    <cfRule type="expression" dxfId="108" priority="11" stopIfTrue="1">
      <formula>E4&lt;0</formula>
    </cfRule>
  </conditionalFormatting>
  <conditionalFormatting sqref="D5">
    <cfRule type="expression" dxfId="107" priority="10" stopIfTrue="1">
      <formula>E5&lt;0</formula>
    </cfRule>
  </conditionalFormatting>
  <conditionalFormatting sqref="D6">
    <cfRule type="expression" dxfId="106" priority="9" stopIfTrue="1">
      <formula>E6&lt;0</formula>
    </cfRule>
  </conditionalFormatting>
  <conditionalFormatting sqref="D7">
    <cfRule type="expression" dxfId="105" priority="8" stopIfTrue="1">
      <formula>E7&lt;0</formula>
    </cfRule>
  </conditionalFormatting>
  <conditionalFormatting sqref="D8">
    <cfRule type="expression" dxfId="104" priority="7" stopIfTrue="1">
      <formula>E8&lt;0</formula>
    </cfRule>
  </conditionalFormatting>
  <conditionalFormatting sqref="D10">
    <cfRule type="expression" dxfId="103" priority="6" stopIfTrue="1">
      <formula>E10&lt;0</formula>
    </cfRule>
  </conditionalFormatting>
  <conditionalFormatting sqref="E9">
    <cfRule type="expression" dxfId="102" priority="44" stopIfTrue="1">
      <formula>#REF!&lt;0</formula>
    </cfRule>
  </conditionalFormatting>
  <conditionalFormatting sqref="E11">
    <cfRule type="expression" dxfId="101" priority="76" stopIfTrue="1">
      <formula>#REF!&lt;0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18"/>
  <sheetViews>
    <sheetView topLeftCell="A8" zoomScale="85" zoomScaleNormal="85" workbookViewId="0">
      <selection activeCell="H9" sqref="H9"/>
    </sheetView>
  </sheetViews>
  <sheetFormatPr defaultRowHeight="15" x14ac:dyDescent="0.25"/>
  <cols>
    <col min="1" max="1" width="7.5703125" bestFit="1" customWidth="1"/>
    <col min="2" max="2" width="15.28515625" customWidth="1"/>
    <col min="3" max="3" width="81.28515625" customWidth="1"/>
    <col min="4" max="4" width="10.140625" customWidth="1"/>
    <col min="5" max="5" width="9.5703125" customWidth="1"/>
    <col min="6" max="6" width="13.28515625" style="38" customWidth="1"/>
    <col min="7" max="7" width="12.85546875" style="38" customWidth="1"/>
    <col min="8" max="8" width="40.42578125" bestFit="1" customWidth="1"/>
    <col min="9" max="9" width="19.7109375" bestFit="1" customWidth="1"/>
    <col min="10" max="10" width="25.5703125" style="96" customWidth="1"/>
  </cols>
  <sheetData>
    <row r="1" spans="1:10" ht="15.75" thickTop="1" x14ac:dyDescent="0.25">
      <c r="A1" s="113" t="s">
        <v>0</v>
      </c>
      <c r="B1" s="111" t="s">
        <v>73</v>
      </c>
      <c r="C1" s="109" t="s">
        <v>2</v>
      </c>
      <c r="D1" s="117" t="s">
        <v>19</v>
      </c>
      <c r="E1" s="113" t="s">
        <v>3</v>
      </c>
      <c r="F1" s="115" t="s">
        <v>72</v>
      </c>
      <c r="G1" s="116"/>
      <c r="H1" s="96"/>
      <c r="I1" s="96"/>
    </row>
    <row r="2" spans="1:10" x14ac:dyDescent="0.25">
      <c r="A2" s="114"/>
      <c r="B2" s="112"/>
      <c r="C2" s="110"/>
      <c r="D2" s="118"/>
      <c r="E2" s="114"/>
      <c r="F2" s="49" t="s">
        <v>4</v>
      </c>
      <c r="G2" s="49" t="s">
        <v>7</v>
      </c>
      <c r="H2" s="96"/>
      <c r="I2" s="96"/>
    </row>
    <row r="3" spans="1:10" x14ac:dyDescent="0.25">
      <c r="A3" s="31"/>
      <c r="B3" s="30"/>
      <c r="C3" s="12" t="s">
        <v>23</v>
      </c>
      <c r="D3" s="29"/>
      <c r="E3" s="28"/>
      <c r="F3" s="50"/>
      <c r="G3" s="51"/>
      <c r="H3" s="96"/>
      <c r="I3" s="96"/>
    </row>
    <row r="4" spans="1:10" ht="141" customHeight="1" x14ac:dyDescent="0.25">
      <c r="A4" s="13">
        <v>1</v>
      </c>
      <c r="B4" s="11" t="s">
        <v>25</v>
      </c>
      <c r="C4" s="14" t="s">
        <v>172</v>
      </c>
      <c r="D4" s="15" t="s">
        <v>20</v>
      </c>
      <c r="E4" s="81">
        <v>95</v>
      </c>
      <c r="F4" s="43"/>
      <c r="G4" s="44">
        <f t="shared" ref="G4:G14" si="0">E4*F4</f>
        <v>0</v>
      </c>
      <c r="H4" s="97"/>
      <c r="I4" s="96"/>
    </row>
    <row r="5" spans="1:10" ht="167.25" customHeight="1" x14ac:dyDescent="0.25">
      <c r="A5" s="13">
        <f t="shared" ref="A5:A8" si="1">A4+1</f>
        <v>2</v>
      </c>
      <c r="B5" s="11" t="s">
        <v>71</v>
      </c>
      <c r="C5" s="14" t="s">
        <v>173</v>
      </c>
      <c r="D5" s="15" t="s">
        <v>20</v>
      </c>
      <c r="E5" s="81">
        <v>90</v>
      </c>
      <c r="F5" s="43"/>
      <c r="G5" s="44">
        <f t="shared" si="0"/>
        <v>0</v>
      </c>
      <c r="H5" s="97"/>
      <c r="I5" s="96"/>
    </row>
    <row r="6" spans="1:10" ht="137.25" customHeight="1" x14ac:dyDescent="0.25">
      <c r="A6" s="13">
        <f t="shared" si="1"/>
        <v>3</v>
      </c>
      <c r="B6" s="11" t="s">
        <v>70</v>
      </c>
      <c r="C6" s="14" t="s">
        <v>69</v>
      </c>
      <c r="D6" s="15" t="s">
        <v>20</v>
      </c>
      <c r="E6" s="16">
        <v>9</v>
      </c>
      <c r="F6" s="43"/>
      <c r="G6" s="44">
        <f t="shared" si="0"/>
        <v>0</v>
      </c>
      <c r="H6" s="97"/>
      <c r="I6" s="96"/>
    </row>
    <row r="7" spans="1:10" ht="189" customHeight="1" x14ac:dyDescent="0.25">
      <c r="A7" s="13">
        <f t="shared" si="1"/>
        <v>4</v>
      </c>
      <c r="B7" s="11" t="s">
        <v>68</v>
      </c>
      <c r="C7" s="14" t="s">
        <v>67</v>
      </c>
      <c r="D7" s="15" t="s">
        <v>20</v>
      </c>
      <c r="E7" s="16">
        <v>9</v>
      </c>
      <c r="F7" s="43"/>
      <c r="G7" s="44">
        <f t="shared" si="0"/>
        <v>0</v>
      </c>
      <c r="H7" s="97"/>
      <c r="I7" s="96"/>
    </row>
    <row r="8" spans="1:10" ht="219.75" customHeight="1" x14ac:dyDescent="0.25">
      <c r="A8" s="13">
        <f t="shared" si="1"/>
        <v>5</v>
      </c>
      <c r="B8" s="11" t="s">
        <v>66</v>
      </c>
      <c r="C8" s="14" t="s">
        <v>65</v>
      </c>
      <c r="D8" s="15" t="s">
        <v>20</v>
      </c>
      <c r="E8" s="16">
        <v>34</v>
      </c>
      <c r="F8" s="43"/>
      <c r="G8" s="44">
        <f t="shared" si="0"/>
        <v>0</v>
      </c>
      <c r="H8" s="97"/>
      <c r="I8" s="96"/>
    </row>
    <row r="9" spans="1:10" ht="219.75" customHeight="1" x14ac:dyDescent="0.25">
      <c r="A9" s="102">
        <v>6</v>
      </c>
      <c r="B9" s="101" t="s">
        <v>64</v>
      </c>
      <c r="C9" s="103" t="s">
        <v>203</v>
      </c>
      <c r="D9" s="104" t="s">
        <v>20</v>
      </c>
      <c r="E9" s="106">
        <v>4</v>
      </c>
      <c r="F9" s="105"/>
      <c r="G9" s="44">
        <f t="shared" si="0"/>
        <v>0</v>
      </c>
      <c r="H9" s="97"/>
      <c r="I9" s="96"/>
    </row>
    <row r="10" spans="1:10" ht="159.6" customHeight="1" x14ac:dyDescent="0.25">
      <c r="A10" s="102">
        <v>7</v>
      </c>
      <c r="B10" s="101" t="s">
        <v>63</v>
      </c>
      <c r="C10" s="14" t="s">
        <v>170</v>
      </c>
      <c r="D10" s="15" t="s">
        <v>20</v>
      </c>
      <c r="E10" s="16">
        <v>75</v>
      </c>
      <c r="F10" s="43"/>
      <c r="G10" s="44">
        <f t="shared" si="0"/>
        <v>0</v>
      </c>
      <c r="H10" s="97"/>
      <c r="I10" s="98"/>
      <c r="J10" s="97"/>
    </row>
    <row r="11" spans="1:10" ht="148.15" customHeight="1" x14ac:dyDescent="0.25">
      <c r="A11" s="102">
        <v>8</v>
      </c>
      <c r="B11" s="101" t="s">
        <v>62</v>
      </c>
      <c r="C11" s="14" t="s">
        <v>171</v>
      </c>
      <c r="D11" s="15" t="s">
        <v>20</v>
      </c>
      <c r="E11" s="16">
        <v>27</v>
      </c>
      <c r="F11" s="43"/>
      <c r="G11" s="52">
        <f t="shared" si="0"/>
        <v>0</v>
      </c>
      <c r="H11" s="97"/>
      <c r="I11" s="99"/>
      <c r="J11" s="97"/>
    </row>
    <row r="12" spans="1:10" ht="126" customHeight="1" x14ac:dyDescent="0.25">
      <c r="A12" s="102">
        <v>9</v>
      </c>
      <c r="B12" s="101" t="s">
        <v>61</v>
      </c>
      <c r="C12" s="27" t="s">
        <v>158</v>
      </c>
      <c r="D12" s="15" t="s">
        <v>20</v>
      </c>
      <c r="E12" s="81">
        <v>54</v>
      </c>
      <c r="F12" s="43"/>
      <c r="G12" s="52">
        <f t="shared" si="0"/>
        <v>0</v>
      </c>
      <c r="H12" s="97"/>
      <c r="I12" s="96"/>
    </row>
    <row r="13" spans="1:10" ht="115.5" customHeight="1" x14ac:dyDescent="0.25">
      <c r="A13" s="102">
        <v>10</v>
      </c>
      <c r="B13" s="101" t="s">
        <v>60</v>
      </c>
      <c r="C13" s="14" t="s">
        <v>159</v>
      </c>
      <c r="D13" s="15" t="s">
        <v>20</v>
      </c>
      <c r="E13" s="16">
        <v>53</v>
      </c>
      <c r="F13" s="43"/>
      <c r="G13" s="52">
        <f t="shared" si="0"/>
        <v>0</v>
      </c>
      <c r="H13" s="97"/>
      <c r="I13" s="96"/>
    </row>
    <row r="14" spans="1:10" ht="115.5" customHeight="1" x14ac:dyDescent="0.25">
      <c r="A14" s="102">
        <v>11</v>
      </c>
      <c r="B14" s="101" t="s">
        <v>143</v>
      </c>
      <c r="C14" s="14" t="s">
        <v>198</v>
      </c>
      <c r="D14" s="15" t="s">
        <v>20</v>
      </c>
      <c r="E14" s="82">
        <v>44</v>
      </c>
      <c r="F14" s="63"/>
      <c r="G14" s="52">
        <f t="shared" si="0"/>
        <v>0</v>
      </c>
      <c r="H14" s="97"/>
      <c r="I14" s="96"/>
    </row>
    <row r="15" spans="1:10" ht="45" x14ac:dyDescent="0.25">
      <c r="A15" s="102">
        <v>12</v>
      </c>
      <c r="B15" s="101" t="s">
        <v>144</v>
      </c>
      <c r="C15" s="14" t="s">
        <v>145</v>
      </c>
      <c r="D15" s="15" t="s">
        <v>20</v>
      </c>
      <c r="E15" s="34">
        <v>1</v>
      </c>
      <c r="F15" s="63"/>
      <c r="G15" s="52">
        <f t="shared" ref="G15:G16" si="2">E15*F15</f>
        <v>0</v>
      </c>
      <c r="H15" s="96"/>
      <c r="I15" s="96"/>
    </row>
    <row r="16" spans="1:10" ht="345" x14ac:dyDescent="0.25">
      <c r="A16" s="102">
        <v>13</v>
      </c>
      <c r="B16" s="101" t="s">
        <v>169</v>
      </c>
      <c r="C16" s="14" t="s">
        <v>202</v>
      </c>
      <c r="D16" s="15" t="s">
        <v>20</v>
      </c>
      <c r="E16" s="34">
        <v>1</v>
      </c>
      <c r="F16" s="63"/>
      <c r="G16" s="52">
        <f t="shared" si="2"/>
        <v>0</v>
      </c>
      <c r="H16" s="97"/>
      <c r="I16" s="97"/>
    </row>
    <row r="17" spans="1:9" ht="30" x14ac:dyDescent="0.25">
      <c r="A17" s="102">
        <v>14</v>
      </c>
      <c r="B17" s="101" t="s">
        <v>204</v>
      </c>
      <c r="C17" s="14" t="s">
        <v>194</v>
      </c>
      <c r="D17" s="15" t="s">
        <v>20</v>
      </c>
      <c r="E17" s="34">
        <v>18</v>
      </c>
      <c r="F17" s="63"/>
      <c r="G17" s="52">
        <f t="shared" ref="G17" si="3">E17*F17</f>
        <v>0</v>
      </c>
      <c r="H17" s="80"/>
      <c r="I17" s="97"/>
    </row>
    <row r="18" spans="1:9" x14ac:dyDescent="0.25">
      <c r="A18" s="27"/>
      <c r="B18" s="3"/>
      <c r="C18" s="26" t="s">
        <v>59</v>
      </c>
      <c r="D18" s="3"/>
      <c r="E18" s="3">
        <v>3</v>
      </c>
      <c r="F18" s="47"/>
      <c r="G18" s="48">
        <f>SUM(G4:G17)</f>
        <v>0</v>
      </c>
    </row>
  </sheetData>
  <mergeCells count="6">
    <mergeCell ref="A1:A2"/>
    <mergeCell ref="F1:G1"/>
    <mergeCell ref="E1:E2"/>
    <mergeCell ref="D1:D2"/>
    <mergeCell ref="C1:C2"/>
    <mergeCell ref="B1:B2"/>
  </mergeCells>
  <phoneticPr fontId="6" type="noConversion"/>
  <conditionalFormatting sqref="C1">
    <cfRule type="expression" dxfId="100" priority="18" stopIfTrue="1">
      <formula>XER1="1"</formula>
    </cfRule>
    <cfRule type="expression" dxfId="99" priority="19" stopIfTrue="1">
      <formula>XER1="2"</formula>
    </cfRule>
    <cfRule type="expression" dxfId="98" priority="20" stopIfTrue="1">
      <formula>XES1="3"</formula>
    </cfRule>
  </conditionalFormatting>
  <conditionalFormatting sqref="F1">
    <cfRule type="expression" dxfId="97" priority="21" stopIfTrue="1">
      <formula>XEX1="3"</formula>
    </cfRule>
  </conditionalFormatting>
  <conditionalFormatting sqref="D4 D6:D14">
    <cfRule type="expression" dxfId="96" priority="22" stopIfTrue="1">
      <formula>E4&lt;0</formula>
    </cfRule>
  </conditionalFormatting>
  <conditionalFormatting sqref="E4 E6:E14">
    <cfRule type="expression" dxfId="95" priority="23" stopIfTrue="1">
      <formula>G4&lt;0</formula>
    </cfRule>
  </conditionalFormatting>
  <conditionalFormatting sqref="G4 G6:G14">
    <cfRule type="expression" dxfId="94" priority="24" stopIfTrue="1">
      <formula>E4&lt;0</formula>
    </cfRule>
  </conditionalFormatting>
  <conditionalFormatting sqref="E1">
    <cfRule type="expression" dxfId="93" priority="17" stopIfTrue="1">
      <formula>XEW1="3"</formula>
    </cfRule>
  </conditionalFormatting>
  <conditionalFormatting sqref="D1">
    <cfRule type="expression" dxfId="92" priority="25" stopIfTrue="1">
      <formula>XET1="3"</formula>
    </cfRule>
  </conditionalFormatting>
  <conditionalFormatting sqref="D3">
    <cfRule type="expression" dxfId="91" priority="14" stopIfTrue="1">
      <formula>E3&lt;0</formula>
    </cfRule>
  </conditionalFormatting>
  <conditionalFormatting sqref="E3">
    <cfRule type="expression" dxfId="90" priority="15" stopIfTrue="1">
      <formula>G3&lt;0</formula>
    </cfRule>
  </conditionalFormatting>
  <conditionalFormatting sqref="G3">
    <cfRule type="expression" dxfId="89" priority="16" stopIfTrue="1">
      <formula>E3&lt;0</formula>
    </cfRule>
  </conditionalFormatting>
  <conditionalFormatting sqref="E5">
    <cfRule type="expression" dxfId="88" priority="12" stopIfTrue="1">
      <formula>G5&lt;0</formula>
    </cfRule>
  </conditionalFormatting>
  <conditionalFormatting sqref="G5">
    <cfRule type="expression" dxfId="87" priority="13" stopIfTrue="1">
      <formula>E5&lt;0</formula>
    </cfRule>
  </conditionalFormatting>
  <conditionalFormatting sqref="D5">
    <cfRule type="expression" dxfId="86" priority="11" stopIfTrue="1">
      <formula>E5&lt;0</formula>
    </cfRule>
  </conditionalFormatting>
  <conditionalFormatting sqref="D15:D16">
    <cfRule type="expression" dxfId="85" priority="8" stopIfTrue="1">
      <formula>E15&lt;0</formula>
    </cfRule>
  </conditionalFormatting>
  <conditionalFormatting sqref="E15:E16">
    <cfRule type="expression" dxfId="84" priority="9" stopIfTrue="1">
      <formula>G15&lt;0</formula>
    </cfRule>
  </conditionalFormatting>
  <conditionalFormatting sqref="G15:G16">
    <cfRule type="expression" dxfId="83" priority="7" stopIfTrue="1">
      <formula>E15&lt;0</formula>
    </cfRule>
  </conditionalFormatting>
  <conditionalFormatting sqref="D17">
    <cfRule type="expression" dxfId="82" priority="2" stopIfTrue="1">
      <formula>E17&lt;0</formula>
    </cfRule>
  </conditionalFormatting>
  <conditionalFormatting sqref="E17">
    <cfRule type="expression" dxfId="81" priority="3" stopIfTrue="1">
      <formula>G17&lt;0</formula>
    </cfRule>
  </conditionalFormatting>
  <conditionalFormatting sqref="G17">
    <cfRule type="expression" dxfId="80" priority="1" stopIfTrue="1">
      <formula>E17&lt;0</formula>
    </cfRule>
  </conditionalFormatting>
  <pageMargins left="0.7" right="0.7" top="0.75" bottom="0.75" header="0.3" footer="0.3"/>
  <pageSetup paperSize="9" scale="58" fitToHeight="0" orientation="portrait"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25"/>
  <sheetViews>
    <sheetView topLeftCell="B19" zoomScaleNormal="100" workbookViewId="0">
      <selection activeCell="F24" sqref="F4:F24"/>
    </sheetView>
  </sheetViews>
  <sheetFormatPr defaultRowHeight="15" x14ac:dyDescent="0.25"/>
  <cols>
    <col min="1" max="1" width="7.5703125" bestFit="1" customWidth="1"/>
    <col min="2" max="2" width="15.28515625" customWidth="1"/>
    <col min="3" max="3" width="71.140625" customWidth="1"/>
    <col min="4" max="4" width="10.140625" customWidth="1"/>
    <col min="5" max="5" width="9.5703125" customWidth="1"/>
    <col min="6" max="6" width="13.28515625" style="38" customWidth="1"/>
    <col min="7" max="7" width="12.85546875" style="38" customWidth="1"/>
    <col min="8" max="8" width="27.7109375" customWidth="1"/>
    <col min="9" max="9" width="18.7109375" customWidth="1"/>
    <col min="10" max="10" width="29.85546875" bestFit="1" customWidth="1"/>
  </cols>
  <sheetData>
    <row r="1" spans="1:10" ht="15.75" thickTop="1" x14ac:dyDescent="0.25">
      <c r="A1" s="113" t="s">
        <v>0</v>
      </c>
      <c r="B1" s="111" t="s">
        <v>73</v>
      </c>
      <c r="C1" s="109" t="s">
        <v>2</v>
      </c>
      <c r="D1" s="117" t="s">
        <v>19</v>
      </c>
      <c r="E1" s="113" t="s">
        <v>3</v>
      </c>
      <c r="F1" s="115" t="s">
        <v>72</v>
      </c>
      <c r="G1" s="116"/>
    </row>
    <row r="2" spans="1:10" x14ac:dyDescent="0.25">
      <c r="A2" s="114"/>
      <c r="B2" s="112"/>
      <c r="C2" s="110"/>
      <c r="D2" s="118"/>
      <c r="E2" s="114"/>
      <c r="F2" s="49" t="s">
        <v>4</v>
      </c>
      <c r="G2" s="49" t="s">
        <v>7</v>
      </c>
    </row>
    <row r="3" spans="1:10" ht="26.25" customHeight="1" x14ac:dyDescent="0.25">
      <c r="A3" s="31"/>
      <c r="B3" s="30"/>
      <c r="C3" s="12" t="s">
        <v>96</v>
      </c>
      <c r="D3" s="29"/>
      <c r="E3" s="28"/>
      <c r="F3" s="50"/>
      <c r="G3" s="51"/>
    </row>
    <row r="4" spans="1:10" ht="120" x14ac:dyDescent="0.25">
      <c r="A4" s="13">
        <v>1</v>
      </c>
      <c r="B4" s="11" t="s">
        <v>74</v>
      </c>
      <c r="C4" s="75" t="s">
        <v>206</v>
      </c>
      <c r="D4" s="15" t="s">
        <v>20</v>
      </c>
      <c r="E4" s="74">
        <v>30</v>
      </c>
      <c r="F4" s="43"/>
      <c r="G4" s="44">
        <f t="shared" ref="G4:G18" si="0">E4*F4</f>
        <v>0</v>
      </c>
      <c r="H4" s="96"/>
      <c r="I4" s="100"/>
    </row>
    <row r="5" spans="1:10" ht="163.15" customHeight="1" x14ac:dyDescent="0.25">
      <c r="A5" s="13">
        <f t="shared" ref="A5:A10" si="1">A4+1</f>
        <v>2</v>
      </c>
      <c r="B5" s="11" t="s">
        <v>75</v>
      </c>
      <c r="C5" s="14" t="s">
        <v>160</v>
      </c>
      <c r="D5" s="15" t="s">
        <v>20</v>
      </c>
      <c r="E5" s="74">
        <v>50</v>
      </c>
      <c r="F5" s="43"/>
      <c r="G5" s="44">
        <f t="shared" si="0"/>
        <v>0</v>
      </c>
      <c r="H5" s="96"/>
      <c r="I5" s="96"/>
    </row>
    <row r="6" spans="1:10" ht="60" x14ac:dyDescent="0.25">
      <c r="A6" s="13">
        <f t="shared" si="1"/>
        <v>3</v>
      </c>
      <c r="B6" s="11" t="s">
        <v>76</v>
      </c>
      <c r="C6" s="14" t="s">
        <v>161</v>
      </c>
      <c r="D6" s="15" t="s">
        <v>20</v>
      </c>
      <c r="E6" s="74">
        <v>92</v>
      </c>
      <c r="F6" s="43"/>
      <c r="G6" s="44">
        <f t="shared" si="0"/>
        <v>0</v>
      </c>
      <c r="H6" s="96"/>
      <c r="I6" s="96"/>
    </row>
    <row r="7" spans="1:10" ht="75" x14ac:dyDescent="0.25">
      <c r="A7" s="13">
        <f t="shared" ref="A7" si="2">A6+1</f>
        <v>4</v>
      </c>
      <c r="B7" s="11" t="s">
        <v>76</v>
      </c>
      <c r="C7" s="75" t="s">
        <v>162</v>
      </c>
      <c r="D7" s="15" t="s">
        <v>20</v>
      </c>
      <c r="E7" s="16">
        <v>20</v>
      </c>
      <c r="F7" s="43"/>
      <c r="G7" s="44">
        <f t="shared" ref="G7" si="3">E7*F7</f>
        <v>0</v>
      </c>
      <c r="H7" s="96"/>
      <c r="I7" s="96"/>
    </row>
    <row r="8" spans="1:10" ht="45" x14ac:dyDescent="0.25">
      <c r="A8" s="13">
        <f>A6+1</f>
        <v>4</v>
      </c>
      <c r="B8" s="11" t="s">
        <v>77</v>
      </c>
      <c r="C8" s="14" t="s">
        <v>163</v>
      </c>
      <c r="D8" s="15" t="s">
        <v>20</v>
      </c>
      <c r="E8" s="74">
        <v>47</v>
      </c>
      <c r="F8" s="43"/>
      <c r="G8" s="44">
        <f t="shared" si="0"/>
        <v>0</v>
      </c>
      <c r="H8" s="96"/>
      <c r="I8" s="96"/>
    </row>
    <row r="9" spans="1:10" ht="45" x14ac:dyDescent="0.25">
      <c r="A9" s="13">
        <f t="shared" si="1"/>
        <v>5</v>
      </c>
      <c r="B9" s="11" t="s">
        <v>78</v>
      </c>
      <c r="C9" s="14" t="s">
        <v>164</v>
      </c>
      <c r="D9" s="15" t="s">
        <v>20</v>
      </c>
      <c r="E9" s="16">
        <v>174</v>
      </c>
      <c r="F9" s="43"/>
      <c r="G9" s="44">
        <f t="shared" si="0"/>
        <v>0</v>
      </c>
      <c r="H9" s="96"/>
      <c r="I9" s="96"/>
    </row>
    <row r="10" spans="1:10" ht="45" x14ac:dyDescent="0.25">
      <c r="A10" s="13">
        <f t="shared" si="1"/>
        <v>6</v>
      </c>
      <c r="B10" s="11" t="s">
        <v>79</v>
      </c>
      <c r="C10" s="14" t="s">
        <v>165</v>
      </c>
      <c r="D10" s="15" t="s">
        <v>20</v>
      </c>
      <c r="E10" s="74">
        <v>73</v>
      </c>
      <c r="F10" s="43"/>
      <c r="G10" s="44">
        <f t="shared" si="0"/>
        <v>0</v>
      </c>
      <c r="H10" s="96"/>
      <c r="I10" s="96"/>
    </row>
    <row r="11" spans="1:10" ht="75" x14ac:dyDescent="0.25">
      <c r="A11" s="13">
        <f t="shared" ref="A11:A18" si="4">A10+1</f>
        <v>7</v>
      </c>
      <c r="B11" s="11" t="s">
        <v>81</v>
      </c>
      <c r="C11" s="14" t="s">
        <v>135</v>
      </c>
      <c r="D11" s="15"/>
      <c r="E11" s="16">
        <v>71</v>
      </c>
      <c r="F11" s="43"/>
      <c r="G11" s="52">
        <f>E11*F11</f>
        <v>0</v>
      </c>
      <c r="H11" s="96"/>
      <c r="I11" s="119"/>
      <c r="J11" s="77"/>
    </row>
    <row r="12" spans="1:10" ht="75" x14ac:dyDescent="0.25">
      <c r="A12" s="13">
        <f t="shared" si="4"/>
        <v>8</v>
      </c>
      <c r="B12" s="11" t="s">
        <v>82</v>
      </c>
      <c r="C12" s="14" t="s">
        <v>136</v>
      </c>
      <c r="D12" s="15"/>
      <c r="E12" s="16">
        <v>6</v>
      </c>
      <c r="F12" s="43"/>
      <c r="G12" s="52">
        <f t="shared" si="0"/>
        <v>0</v>
      </c>
      <c r="H12" s="96"/>
      <c r="I12" s="120"/>
      <c r="J12" s="77"/>
    </row>
    <row r="13" spans="1:10" ht="90" x14ac:dyDescent="0.25">
      <c r="A13" s="13">
        <f t="shared" si="4"/>
        <v>9</v>
      </c>
      <c r="B13" s="11" t="s">
        <v>84</v>
      </c>
      <c r="C13" s="14" t="s">
        <v>137</v>
      </c>
      <c r="D13" s="15"/>
      <c r="E13" s="16">
        <v>4</v>
      </c>
      <c r="F13" s="43"/>
      <c r="G13" s="52">
        <f t="shared" si="0"/>
        <v>0</v>
      </c>
      <c r="H13" s="96"/>
      <c r="I13" s="120"/>
      <c r="J13" s="77"/>
    </row>
    <row r="14" spans="1:10" ht="90" x14ac:dyDescent="0.25">
      <c r="A14" s="13">
        <f t="shared" si="4"/>
        <v>10</v>
      </c>
      <c r="B14" s="11" t="s">
        <v>85</v>
      </c>
      <c r="C14" s="14" t="s">
        <v>138</v>
      </c>
      <c r="D14" s="15"/>
      <c r="E14" s="16">
        <v>9</v>
      </c>
      <c r="F14" s="43"/>
      <c r="G14" s="52">
        <f t="shared" si="0"/>
        <v>0</v>
      </c>
      <c r="H14" s="96"/>
      <c r="I14" s="120"/>
      <c r="J14" s="77"/>
    </row>
    <row r="15" spans="1:10" ht="90" x14ac:dyDescent="0.25">
      <c r="A15" s="13">
        <f t="shared" si="4"/>
        <v>11</v>
      </c>
      <c r="B15" s="11" t="s">
        <v>87</v>
      </c>
      <c r="C15" s="14" t="s">
        <v>205</v>
      </c>
      <c r="D15" s="15"/>
      <c r="E15" s="16">
        <v>4</v>
      </c>
      <c r="F15" s="43"/>
      <c r="G15" s="52">
        <f t="shared" si="0"/>
        <v>0</v>
      </c>
      <c r="H15" s="96"/>
      <c r="I15" s="121"/>
      <c r="J15" s="77"/>
    </row>
    <row r="16" spans="1:10" ht="111.75" customHeight="1" x14ac:dyDescent="0.25">
      <c r="A16" s="13">
        <f t="shared" si="4"/>
        <v>12</v>
      </c>
      <c r="B16" s="11" t="s">
        <v>88</v>
      </c>
      <c r="C16" s="14" t="s">
        <v>80</v>
      </c>
      <c r="D16" s="15" t="s">
        <v>21</v>
      </c>
      <c r="E16" s="16">
        <v>678</v>
      </c>
      <c r="F16" s="43"/>
      <c r="G16" s="52">
        <f t="shared" si="0"/>
        <v>0</v>
      </c>
      <c r="H16" s="96"/>
      <c r="I16" s="96"/>
    </row>
    <row r="17" spans="1:9" ht="126" customHeight="1" x14ac:dyDescent="0.25">
      <c r="A17" s="13">
        <f t="shared" si="4"/>
        <v>13</v>
      </c>
      <c r="B17" s="11" t="s">
        <v>89</v>
      </c>
      <c r="C17" s="14" t="s">
        <v>83</v>
      </c>
      <c r="D17" s="15" t="s">
        <v>21</v>
      </c>
      <c r="E17" s="16">
        <v>248</v>
      </c>
      <c r="F17" s="43"/>
      <c r="G17" s="52">
        <f t="shared" si="0"/>
        <v>0</v>
      </c>
      <c r="H17" s="96"/>
      <c r="I17" s="96"/>
    </row>
    <row r="18" spans="1:9" ht="115.5" customHeight="1" x14ac:dyDescent="0.25">
      <c r="A18" s="13">
        <f t="shared" si="4"/>
        <v>14</v>
      </c>
      <c r="B18" s="11" t="s">
        <v>91</v>
      </c>
      <c r="C18" s="14" t="s">
        <v>86</v>
      </c>
      <c r="D18" s="33" t="s">
        <v>20</v>
      </c>
      <c r="E18" s="37">
        <v>1</v>
      </c>
      <c r="F18" s="53"/>
      <c r="G18" s="52">
        <f t="shared" si="0"/>
        <v>0</v>
      </c>
      <c r="H18" s="96"/>
      <c r="I18" s="107"/>
    </row>
    <row r="19" spans="1:9" ht="115.5" customHeight="1" x14ac:dyDescent="0.25">
      <c r="A19" s="13">
        <f t="shared" ref="A19:A23" si="5">A18+1</f>
        <v>15</v>
      </c>
      <c r="B19" s="11" t="s">
        <v>92</v>
      </c>
      <c r="C19" s="14" t="s">
        <v>141</v>
      </c>
      <c r="D19" s="33" t="s">
        <v>20</v>
      </c>
      <c r="E19" s="37">
        <v>1</v>
      </c>
      <c r="F19" s="53"/>
      <c r="G19" s="52">
        <f t="shared" ref="G19" si="6">E19*F19</f>
        <v>0</v>
      </c>
      <c r="H19" s="96"/>
      <c r="I19" s="108"/>
    </row>
    <row r="20" spans="1:9" x14ac:dyDescent="0.25">
      <c r="A20" s="13">
        <f t="shared" si="5"/>
        <v>16</v>
      </c>
      <c r="B20" s="11" t="s">
        <v>93</v>
      </c>
      <c r="C20" s="14" t="s">
        <v>90</v>
      </c>
      <c r="D20" s="33" t="s">
        <v>20</v>
      </c>
      <c r="E20" s="78">
        <v>2</v>
      </c>
      <c r="F20" s="53"/>
      <c r="G20" s="52">
        <f t="shared" ref="G20" si="7">E20*F20</f>
        <v>0</v>
      </c>
      <c r="H20" s="96"/>
    </row>
    <row r="21" spans="1:9" ht="45" x14ac:dyDescent="0.25">
      <c r="A21" s="13">
        <f t="shared" si="5"/>
        <v>17</v>
      </c>
      <c r="B21" s="11" t="s">
        <v>139</v>
      </c>
      <c r="C21" s="35" t="s">
        <v>94</v>
      </c>
      <c r="D21" s="33" t="s">
        <v>21</v>
      </c>
      <c r="E21" s="37">
        <v>235</v>
      </c>
      <c r="F21" s="53"/>
      <c r="G21" s="52">
        <f t="shared" ref="G21:G24" si="8">E21*F21</f>
        <v>0</v>
      </c>
      <c r="H21" s="96"/>
    </row>
    <row r="22" spans="1:9" ht="60" x14ac:dyDescent="0.25">
      <c r="A22" s="13">
        <f t="shared" si="5"/>
        <v>18</v>
      </c>
      <c r="B22" s="11" t="s">
        <v>140</v>
      </c>
      <c r="C22" s="35" t="s">
        <v>149</v>
      </c>
      <c r="D22" s="33" t="s">
        <v>20</v>
      </c>
      <c r="E22" s="78">
        <v>16</v>
      </c>
      <c r="F22" s="79"/>
      <c r="G22" s="52">
        <f t="shared" si="8"/>
        <v>0</v>
      </c>
      <c r="H22" s="96"/>
    </row>
    <row r="23" spans="1:9" ht="30" x14ac:dyDescent="0.25">
      <c r="A23" s="13">
        <f t="shared" si="5"/>
        <v>19</v>
      </c>
      <c r="B23" s="11" t="s">
        <v>142</v>
      </c>
      <c r="C23" s="35" t="s">
        <v>95</v>
      </c>
      <c r="D23" s="33" t="s">
        <v>20</v>
      </c>
      <c r="E23" s="37">
        <v>3</v>
      </c>
      <c r="F23" s="53"/>
      <c r="G23" s="52">
        <f t="shared" si="8"/>
        <v>0</v>
      </c>
      <c r="H23" s="96"/>
    </row>
    <row r="24" spans="1:9" ht="45" x14ac:dyDescent="0.25">
      <c r="A24" s="13"/>
      <c r="B24" s="11" t="s">
        <v>193</v>
      </c>
      <c r="C24" s="88" t="s">
        <v>192</v>
      </c>
      <c r="D24" s="89" t="s">
        <v>178</v>
      </c>
      <c r="E24" s="90">
        <v>550</v>
      </c>
      <c r="F24" s="91"/>
      <c r="G24" s="92">
        <f t="shared" si="8"/>
        <v>0</v>
      </c>
      <c r="H24" s="96"/>
    </row>
    <row r="25" spans="1:9" x14ac:dyDescent="0.25">
      <c r="A25" s="27"/>
      <c r="B25" s="3"/>
      <c r="C25" s="26" t="s">
        <v>59</v>
      </c>
      <c r="D25" s="3"/>
      <c r="E25" s="3">
        <v>3</v>
      </c>
      <c r="F25" s="47"/>
      <c r="G25" s="48">
        <f>SUM(G4:G24)</f>
        <v>0</v>
      </c>
    </row>
  </sheetData>
  <mergeCells count="7">
    <mergeCell ref="I11:I15"/>
    <mergeCell ref="F1:G1"/>
    <mergeCell ref="A1:A2"/>
    <mergeCell ref="B1:B2"/>
    <mergeCell ref="C1:C2"/>
    <mergeCell ref="D1:D2"/>
    <mergeCell ref="E1:E2"/>
  </mergeCells>
  <phoneticPr fontId="6" type="noConversion"/>
  <conditionalFormatting sqref="C1">
    <cfRule type="expression" dxfId="79" priority="35" stopIfTrue="1">
      <formula>XER1="1"</formula>
    </cfRule>
    <cfRule type="expression" dxfId="78" priority="36" stopIfTrue="1">
      <formula>XER1="2"</formula>
    </cfRule>
    <cfRule type="expression" dxfId="77" priority="37" stopIfTrue="1">
      <formula>XES1="3"</formula>
    </cfRule>
  </conditionalFormatting>
  <conditionalFormatting sqref="F1">
    <cfRule type="expression" dxfId="76" priority="38" stopIfTrue="1">
      <formula>XEX1="3"</formula>
    </cfRule>
  </conditionalFormatting>
  <conditionalFormatting sqref="D4 D6 D23 D20:D21 D8:D18">
    <cfRule type="expression" dxfId="75" priority="39" stopIfTrue="1">
      <formula>E4&lt;0</formula>
    </cfRule>
  </conditionalFormatting>
  <conditionalFormatting sqref="E4 E6 E18:F18 E8:E17 E20:F21">
    <cfRule type="expression" dxfId="74" priority="40" stopIfTrue="1">
      <formula>G4&lt;0</formula>
    </cfRule>
  </conditionalFormatting>
  <conditionalFormatting sqref="G4 G6 G8:G18 G20:G21">
    <cfRule type="expression" dxfId="73" priority="41" stopIfTrue="1">
      <formula>E4&lt;0</formula>
    </cfRule>
  </conditionalFormatting>
  <conditionalFormatting sqref="E1">
    <cfRule type="expression" dxfId="72" priority="34" stopIfTrue="1">
      <formula>XEW1="3"</formula>
    </cfRule>
  </conditionalFormatting>
  <conditionalFormatting sqref="D1">
    <cfRule type="expression" dxfId="71" priority="42" stopIfTrue="1">
      <formula>XET1="3"</formula>
    </cfRule>
  </conditionalFormatting>
  <conditionalFormatting sqref="D3">
    <cfRule type="expression" dxfId="70" priority="31" stopIfTrue="1">
      <formula>E3&lt;0</formula>
    </cfRule>
  </conditionalFormatting>
  <conditionalFormatting sqref="E3">
    <cfRule type="expression" dxfId="69" priority="32" stopIfTrue="1">
      <formula>G3&lt;0</formula>
    </cfRule>
  </conditionalFormatting>
  <conditionalFormatting sqref="G3">
    <cfRule type="expression" dxfId="68" priority="33" stopIfTrue="1">
      <formula>E3&lt;0</formula>
    </cfRule>
  </conditionalFormatting>
  <conditionalFormatting sqref="E5">
    <cfRule type="expression" dxfId="67" priority="29" stopIfTrue="1">
      <formula>G5&lt;0</formula>
    </cfRule>
  </conditionalFormatting>
  <conditionalFormatting sqref="G5">
    <cfRule type="expression" dxfId="66" priority="30" stopIfTrue="1">
      <formula>E5&lt;0</formula>
    </cfRule>
  </conditionalFormatting>
  <conditionalFormatting sqref="D5">
    <cfRule type="expression" dxfId="65" priority="28" stopIfTrue="1">
      <formula>E5&lt;0</formula>
    </cfRule>
  </conditionalFormatting>
  <conditionalFormatting sqref="D7">
    <cfRule type="expression" dxfId="64" priority="24" stopIfTrue="1">
      <formula>E7&lt;0</formula>
    </cfRule>
  </conditionalFormatting>
  <conditionalFormatting sqref="G7">
    <cfRule type="expression" dxfId="63" priority="26" stopIfTrue="1">
      <formula>E7&lt;0</formula>
    </cfRule>
  </conditionalFormatting>
  <conditionalFormatting sqref="D22">
    <cfRule type="expression" dxfId="62" priority="22" stopIfTrue="1">
      <formula>E22&lt;0</formula>
    </cfRule>
  </conditionalFormatting>
  <conditionalFormatting sqref="G22:G23">
    <cfRule type="expression" dxfId="61" priority="21" stopIfTrue="1">
      <formula>E22&lt;0</formula>
    </cfRule>
  </conditionalFormatting>
  <conditionalFormatting sqref="E22:E23">
    <cfRule type="expression" dxfId="60" priority="16" stopIfTrue="1">
      <formula>G22&lt;0</formula>
    </cfRule>
  </conditionalFormatting>
  <conditionalFormatting sqref="F22:F23">
    <cfRule type="expression" dxfId="59" priority="15" stopIfTrue="1">
      <formula>H22&lt;0</formula>
    </cfRule>
  </conditionalFormatting>
  <conditionalFormatting sqref="D19">
    <cfRule type="expression" dxfId="58" priority="8" stopIfTrue="1">
      <formula>E19&lt;0</formula>
    </cfRule>
  </conditionalFormatting>
  <conditionalFormatting sqref="E19:F19">
    <cfRule type="expression" dxfId="57" priority="9" stopIfTrue="1">
      <formula>G19&lt;0</formula>
    </cfRule>
  </conditionalFormatting>
  <conditionalFormatting sqref="G19">
    <cfRule type="expression" dxfId="56" priority="10" stopIfTrue="1">
      <formula>E19&lt;0</formula>
    </cfRule>
  </conditionalFormatting>
  <conditionalFormatting sqref="E7">
    <cfRule type="expression" dxfId="55" priority="7" stopIfTrue="1">
      <formula>G7&lt;0</formula>
    </cfRule>
  </conditionalFormatting>
  <conditionalFormatting sqref="F24">
    <cfRule type="expression" dxfId="54" priority="3" stopIfTrue="1">
      <formula>H24&lt;0</formula>
    </cfRule>
  </conditionalFormatting>
  <conditionalFormatting sqref="D24">
    <cfRule type="expression" dxfId="53" priority="6" stopIfTrue="1">
      <formula>E24&lt;0</formula>
    </cfRule>
  </conditionalFormatting>
  <conditionalFormatting sqref="G24">
    <cfRule type="expression" dxfId="52" priority="5" stopIfTrue="1">
      <formula>E24&lt;0</formula>
    </cfRule>
  </conditionalFormatting>
  <conditionalFormatting sqref="E24">
    <cfRule type="expression" dxfId="51" priority="4" stopIfTrue="1">
      <formula>G24&lt;0</formula>
    </cfRule>
  </conditionalFormatting>
  <pageMargins left="0.7" right="0.7" top="0.75" bottom="0.75" header="0.3" footer="0.3"/>
  <pageSetup paperSize="9" scale="65" fitToHeight="0"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10"/>
  <sheetViews>
    <sheetView zoomScaleNormal="100" workbookViewId="0">
      <selection activeCell="F9" sqref="F4:F9"/>
    </sheetView>
  </sheetViews>
  <sheetFormatPr defaultRowHeight="15" x14ac:dyDescent="0.25"/>
  <cols>
    <col min="1" max="1" width="7.5703125" bestFit="1" customWidth="1"/>
    <col min="2" max="2" width="15.28515625" customWidth="1"/>
    <col min="3" max="3" width="71.140625" customWidth="1"/>
    <col min="4" max="4" width="10.140625" customWidth="1"/>
    <col min="5" max="5" width="9.5703125" customWidth="1"/>
    <col min="6" max="6" width="13.28515625" style="38" customWidth="1"/>
    <col min="7" max="7" width="12.85546875" style="38" customWidth="1"/>
    <col min="8" max="8" width="27.7109375" customWidth="1"/>
  </cols>
  <sheetData>
    <row r="1" spans="1:7" ht="15.75" thickTop="1" x14ac:dyDescent="0.25">
      <c r="A1" s="113" t="s">
        <v>0</v>
      </c>
      <c r="B1" s="111" t="s">
        <v>73</v>
      </c>
      <c r="C1" s="109" t="s">
        <v>2</v>
      </c>
      <c r="D1" s="117" t="s">
        <v>19</v>
      </c>
      <c r="E1" s="113" t="s">
        <v>3</v>
      </c>
      <c r="F1" s="115" t="s">
        <v>72</v>
      </c>
      <c r="G1" s="116"/>
    </row>
    <row r="2" spans="1:7" x14ac:dyDescent="0.25">
      <c r="A2" s="114"/>
      <c r="B2" s="112"/>
      <c r="C2" s="110"/>
      <c r="D2" s="118"/>
      <c r="E2" s="114"/>
      <c r="F2" s="49" t="s">
        <v>4</v>
      </c>
      <c r="G2" s="49" t="s">
        <v>7</v>
      </c>
    </row>
    <row r="3" spans="1:7" ht="26.25" customHeight="1" x14ac:dyDescent="0.25">
      <c r="A3" s="31"/>
      <c r="B3" s="30"/>
      <c r="C3" s="12" t="s">
        <v>105</v>
      </c>
      <c r="D3" s="29"/>
      <c r="E3" s="28"/>
      <c r="F3" s="50"/>
      <c r="G3" s="51"/>
    </row>
    <row r="4" spans="1:7" ht="60" x14ac:dyDescent="0.25">
      <c r="A4" s="13">
        <v>1</v>
      </c>
      <c r="B4" s="11" t="s">
        <v>106</v>
      </c>
      <c r="C4" s="14" t="s">
        <v>167</v>
      </c>
      <c r="D4" s="15" t="s">
        <v>20</v>
      </c>
      <c r="E4" s="16">
        <v>8</v>
      </c>
      <c r="F4" s="43"/>
      <c r="G4" s="52">
        <f t="shared" ref="G4:G9" si="0">E4*F4</f>
        <v>0</v>
      </c>
    </row>
    <row r="5" spans="1:7" ht="45" x14ac:dyDescent="0.25">
      <c r="A5" s="13">
        <f t="shared" ref="A5" si="1">A4+1</f>
        <v>2</v>
      </c>
      <c r="B5" s="11" t="s">
        <v>107</v>
      </c>
      <c r="C5" s="14" t="s">
        <v>166</v>
      </c>
      <c r="D5" s="15" t="s">
        <v>20</v>
      </c>
      <c r="E5" s="16">
        <v>1</v>
      </c>
      <c r="F5" s="43"/>
      <c r="G5" s="52">
        <f t="shared" si="0"/>
        <v>0</v>
      </c>
    </row>
    <row r="6" spans="1:7" ht="60" x14ac:dyDescent="0.25">
      <c r="A6" s="13">
        <f t="shared" ref="A6" si="2">A5+1</f>
        <v>3</v>
      </c>
      <c r="B6" s="11" t="s">
        <v>108</v>
      </c>
      <c r="C6" s="14" t="s">
        <v>199</v>
      </c>
      <c r="D6" s="15" t="s">
        <v>20</v>
      </c>
      <c r="E6" s="16">
        <v>1</v>
      </c>
      <c r="F6" s="43"/>
      <c r="G6" s="52">
        <f t="shared" ref="G6" si="3">E6*F6</f>
        <v>0</v>
      </c>
    </row>
    <row r="7" spans="1:7" ht="60" x14ac:dyDescent="0.25">
      <c r="A7" s="13"/>
      <c r="B7" s="11" t="s">
        <v>108</v>
      </c>
      <c r="C7" s="14" t="s">
        <v>200</v>
      </c>
      <c r="D7" s="15" t="s">
        <v>20</v>
      </c>
      <c r="E7" s="16">
        <v>1</v>
      </c>
      <c r="F7" s="43"/>
      <c r="G7" s="52">
        <f t="shared" ref="G7:G8" si="4">E7*F7</f>
        <v>0</v>
      </c>
    </row>
    <row r="8" spans="1:7" ht="60" x14ac:dyDescent="0.25">
      <c r="A8" s="13"/>
      <c r="B8" s="11" t="s">
        <v>108</v>
      </c>
      <c r="C8" s="14" t="s">
        <v>199</v>
      </c>
      <c r="D8" s="15" t="s">
        <v>20</v>
      </c>
      <c r="E8" s="16">
        <v>1</v>
      </c>
      <c r="F8" s="43"/>
      <c r="G8" s="52">
        <f t="shared" si="4"/>
        <v>0</v>
      </c>
    </row>
    <row r="9" spans="1:7" ht="115.5" customHeight="1" x14ac:dyDescent="0.25">
      <c r="A9" s="13">
        <f t="shared" ref="A9" si="5">A6+1</f>
        <v>4</v>
      </c>
      <c r="B9" s="11" t="s">
        <v>110</v>
      </c>
      <c r="C9" s="14" t="s">
        <v>201</v>
      </c>
      <c r="D9" s="33" t="s">
        <v>20</v>
      </c>
      <c r="E9" s="37">
        <v>2</v>
      </c>
      <c r="F9" s="53"/>
      <c r="G9" s="52">
        <f t="shared" si="0"/>
        <v>0</v>
      </c>
    </row>
    <row r="10" spans="1:7" x14ac:dyDescent="0.25">
      <c r="A10" s="27"/>
      <c r="B10" s="3"/>
      <c r="C10" s="26" t="s">
        <v>59</v>
      </c>
      <c r="D10" s="3"/>
      <c r="E10" s="3">
        <v>3</v>
      </c>
      <c r="F10" s="47"/>
      <c r="G10" s="48">
        <f>SUM(G4:G9)</f>
        <v>0</v>
      </c>
    </row>
  </sheetData>
  <mergeCells count="6">
    <mergeCell ref="F1:G1"/>
    <mergeCell ref="A1:A2"/>
    <mergeCell ref="B1:B2"/>
    <mergeCell ref="C1:C2"/>
    <mergeCell ref="D1:D2"/>
    <mergeCell ref="E1:E2"/>
  </mergeCells>
  <phoneticPr fontId="6" type="noConversion"/>
  <conditionalFormatting sqref="C1">
    <cfRule type="expression" dxfId="50" priority="29" stopIfTrue="1">
      <formula>XER1="1"</formula>
    </cfRule>
    <cfRule type="expression" dxfId="49" priority="30" stopIfTrue="1">
      <formula>XER1="2"</formula>
    </cfRule>
    <cfRule type="expression" dxfId="48" priority="31" stopIfTrue="1">
      <formula>XES1="3"</formula>
    </cfRule>
  </conditionalFormatting>
  <conditionalFormatting sqref="F1">
    <cfRule type="expression" dxfId="47" priority="32" stopIfTrue="1">
      <formula>XEX1="3"</formula>
    </cfRule>
  </conditionalFormatting>
  <conditionalFormatting sqref="D4:D5 D9">
    <cfRule type="expression" dxfId="46" priority="33" stopIfTrue="1">
      <formula>E4&lt;0</formula>
    </cfRule>
  </conditionalFormatting>
  <conditionalFormatting sqref="E4:E5 E9:F9">
    <cfRule type="expression" dxfId="45" priority="34" stopIfTrue="1">
      <formula>G4&lt;0</formula>
    </cfRule>
  </conditionalFormatting>
  <conditionalFormatting sqref="G4:G5 G9">
    <cfRule type="expression" dxfId="44" priority="35" stopIfTrue="1">
      <formula>E4&lt;0</formula>
    </cfRule>
  </conditionalFormatting>
  <conditionalFormatting sqref="E1">
    <cfRule type="expression" dxfId="43" priority="28" stopIfTrue="1">
      <formula>XEW1="3"</formula>
    </cfRule>
  </conditionalFormatting>
  <conditionalFormatting sqref="D1">
    <cfRule type="expression" dxfId="42" priority="36" stopIfTrue="1">
      <formula>XET1="3"</formula>
    </cfRule>
  </conditionalFormatting>
  <conditionalFormatting sqref="D3">
    <cfRule type="expression" dxfId="41" priority="25" stopIfTrue="1">
      <formula>E3&lt;0</formula>
    </cfRule>
  </conditionalFormatting>
  <conditionalFormatting sqref="E3">
    <cfRule type="expression" dxfId="40" priority="26" stopIfTrue="1">
      <formula>G3&lt;0</formula>
    </cfRule>
  </conditionalFormatting>
  <conditionalFormatting sqref="G3">
    <cfRule type="expression" dxfId="39" priority="27" stopIfTrue="1">
      <formula>E3&lt;0</formula>
    </cfRule>
  </conditionalFormatting>
  <conditionalFormatting sqref="D6">
    <cfRule type="expression" dxfId="38" priority="7" stopIfTrue="1">
      <formula>E6&lt;0</formula>
    </cfRule>
  </conditionalFormatting>
  <conditionalFormatting sqref="E6">
    <cfRule type="expression" dxfId="37" priority="8" stopIfTrue="1">
      <formula>G6&lt;0</formula>
    </cfRule>
  </conditionalFormatting>
  <conditionalFormatting sqref="G6">
    <cfRule type="expression" dxfId="36" priority="9" stopIfTrue="1">
      <formula>E6&lt;0</formula>
    </cfRule>
  </conditionalFormatting>
  <conditionalFormatting sqref="D7">
    <cfRule type="expression" dxfId="35" priority="4" stopIfTrue="1">
      <formula>E7&lt;0</formula>
    </cfRule>
  </conditionalFormatting>
  <conditionalFormatting sqref="E7">
    <cfRule type="expression" dxfId="34" priority="5" stopIfTrue="1">
      <formula>G7&lt;0</formula>
    </cfRule>
  </conditionalFormatting>
  <conditionalFormatting sqref="G7">
    <cfRule type="expression" dxfId="33" priority="6" stopIfTrue="1">
      <formula>E7&lt;0</formula>
    </cfRule>
  </conditionalFormatting>
  <conditionalFormatting sqref="D8">
    <cfRule type="expression" dxfId="32" priority="1" stopIfTrue="1">
      <formula>E8&lt;0</formula>
    </cfRule>
  </conditionalFormatting>
  <conditionalFormatting sqref="E8">
    <cfRule type="expression" dxfId="31" priority="2" stopIfTrue="1">
      <formula>G8&lt;0</formula>
    </cfRule>
  </conditionalFormatting>
  <conditionalFormatting sqref="G8">
    <cfRule type="expression" dxfId="30" priority="3" stopIfTrue="1">
      <formula>E8&lt;0</formula>
    </cfRule>
  </conditionalFormatting>
  <pageMargins left="0.7" right="0.7" top="0.75" bottom="0.75" header="0.3" footer="0.3"/>
  <pageSetup paperSize="9" scale="65" fitToHeight="0"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7"/>
  <sheetViews>
    <sheetView workbookViewId="0">
      <selection activeCell="G18" sqref="G18"/>
    </sheetView>
  </sheetViews>
  <sheetFormatPr defaultRowHeight="15" x14ac:dyDescent="0.25"/>
  <cols>
    <col min="1" max="1" width="7.5703125" bestFit="1" customWidth="1"/>
    <col min="2" max="2" width="9.85546875" bestFit="1" customWidth="1"/>
    <col min="3" max="3" width="39.28515625" customWidth="1"/>
    <col min="6" max="6" width="13.7109375" customWidth="1"/>
    <col min="7" max="7" width="18" customWidth="1"/>
  </cols>
  <sheetData>
    <row r="1" spans="1:8" ht="15.75" thickTop="1" x14ac:dyDescent="0.25">
      <c r="A1" s="113" t="s">
        <v>0</v>
      </c>
      <c r="B1" s="111" t="s">
        <v>73</v>
      </c>
      <c r="C1" s="109" t="s">
        <v>2</v>
      </c>
      <c r="D1" s="117" t="s">
        <v>19</v>
      </c>
      <c r="E1" s="113" t="s">
        <v>3</v>
      </c>
      <c r="F1" s="115" t="s">
        <v>72</v>
      </c>
      <c r="G1" s="116"/>
    </row>
    <row r="2" spans="1:8" x14ac:dyDescent="0.25">
      <c r="A2" s="114"/>
      <c r="B2" s="112"/>
      <c r="C2" s="110"/>
      <c r="D2" s="118"/>
      <c r="E2" s="114"/>
      <c r="F2" s="49" t="s">
        <v>4</v>
      </c>
      <c r="G2" s="49" t="s">
        <v>7</v>
      </c>
    </row>
    <row r="3" spans="1:8" x14ac:dyDescent="0.25">
      <c r="A3" s="31"/>
      <c r="B3" s="30"/>
      <c r="C3" s="12" t="s">
        <v>191</v>
      </c>
      <c r="D3" s="29"/>
      <c r="E3" s="28"/>
      <c r="F3" s="50"/>
      <c r="G3" s="51"/>
    </row>
    <row r="4" spans="1:8" ht="93.75" customHeight="1" x14ac:dyDescent="0.25">
      <c r="A4" s="13">
        <v>1</v>
      </c>
      <c r="B4" s="11" t="s">
        <v>185</v>
      </c>
      <c r="C4" s="85" t="s">
        <v>186</v>
      </c>
      <c r="D4" s="15" t="s">
        <v>20</v>
      </c>
      <c r="E4" s="86">
        <v>30</v>
      </c>
      <c r="F4" s="43"/>
      <c r="G4" s="52">
        <f t="shared" ref="G4:G6" si="0">E4*F4</f>
        <v>0</v>
      </c>
      <c r="H4" s="100"/>
    </row>
    <row r="5" spans="1:8" ht="45" x14ac:dyDescent="0.25">
      <c r="A5" s="13">
        <f t="shared" ref="A5:A6" si="1">A4+1</f>
        <v>2</v>
      </c>
      <c r="B5" s="11" t="s">
        <v>187</v>
      </c>
      <c r="C5" s="14" t="s">
        <v>188</v>
      </c>
      <c r="D5" s="15" t="s">
        <v>20</v>
      </c>
      <c r="E5" s="86">
        <v>4</v>
      </c>
      <c r="F5" s="43"/>
      <c r="G5" s="52">
        <f t="shared" si="0"/>
        <v>0</v>
      </c>
      <c r="H5" s="100"/>
    </row>
    <row r="6" spans="1:8" ht="70.5" customHeight="1" x14ac:dyDescent="0.25">
      <c r="A6" s="13">
        <f t="shared" si="1"/>
        <v>3</v>
      </c>
      <c r="B6" s="11" t="s">
        <v>189</v>
      </c>
      <c r="C6" s="14" t="s">
        <v>190</v>
      </c>
      <c r="D6" s="15" t="s">
        <v>20</v>
      </c>
      <c r="E6" s="86">
        <v>2</v>
      </c>
      <c r="F6" s="43"/>
      <c r="G6" s="52">
        <f t="shared" si="0"/>
        <v>0</v>
      </c>
      <c r="H6" s="100"/>
    </row>
    <row r="7" spans="1:8" x14ac:dyDescent="0.25">
      <c r="A7" s="27"/>
      <c r="B7" s="3"/>
      <c r="C7" s="26" t="s">
        <v>59</v>
      </c>
      <c r="D7" s="3"/>
      <c r="E7" s="3"/>
      <c r="F7" s="47"/>
      <c r="G7" s="48">
        <f>SUM(G4:G6)</f>
        <v>0</v>
      </c>
    </row>
  </sheetData>
  <mergeCells count="6">
    <mergeCell ref="F1:G1"/>
    <mergeCell ref="A1:A2"/>
    <mergeCell ref="B1:B2"/>
    <mergeCell ref="C1:C2"/>
    <mergeCell ref="D1:D2"/>
    <mergeCell ref="E1:E2"/>
  </mergeCells>
  <conditionalFormatting sqref="C1">
    <cfRule type="expression" dxfId="29" priority="8" stopIfTrue="1">
      <formula>XER1="1"</formula>
    </cfRule>
    <cfRule type="expression" dxfId="28" priority="9" stopIfTrue="1">
      <formula>XER1="2"</formula>
    </cfRule>
    <cfRule type="expression" dxfId="27" priority="10" stopIfTrue="1">
      <formula>XES1="3"</formula>
    </cfRule>
  </conditionalFormatting>
  <conditionalFormatting sqref="F1">
    <cfRule type="expression" dxfId="26" priority="11" stopIfTrue="1">
      <formula>XEX1="3"</formula>
    </cfRule>
  </conditionalFormatting>
  <conditionalFormatting sqref="D4:D5">
    <cfRule type="expression" dxfId="25" priority="12" stopIfTrue="1">
      <formula>E4&lt;0</formula>
    </cfRule>
  </conditionalFormatting>
  <conditionalFormatting sqref="E4:E5">
    <cfRule type="expression" dxfId="24" priority="13" stopIfTrue="1">
      <formula>G4&lt;0</formula>
    </cfRule>
  </conditionalFormatting>
  <conditionalFormatting sqref="G4:G5">
    <cfRule type="expression" dxfId="23" priority="14" stopIfTrue="1">
      <formula>E4&lt;0</formula>
    </cfRule>
  </conditionalFormatting>
  <conditionalFormatting sqref="E1">
    <cfRule type="expression" dxfId="22" priority="7" stopIfTrue="1">
      <formula>XEW1="3"</formula>
    </cfRule>
  </conditionalFormatting>
  <conditionalFormatting sqref="D1">
    <cfRule type="expression" dxfId="21" priority="15" stopIfTrue="1">
      <formula>XET1="3"</formula>
    </cfRule>
  </conditionalFormatting>
  <conditionalFormatting sqref="D3">
    <cfRule type="expression" dxfId="20" priority="4" stopIfTrue="1">
      <formula>E3&lt;0</formula>
    </cfRule>
  </conditionalFormatting>
  <conditionalFormatting sqref="E3">
    <cfRule type="expression" dxfId="19" priority="5" stopIfTrue="1">
      <formula>G3&lt;0</formula>
    </cfRule>
  </conditionalFormatting>
  <conditionalFormatting sqref="G3">
    <cfRule type="expression" dxfId="18" priority="6" stopIfTrue="1">
      <formula>E3&lt;0</formula>
    </cfRule>
  </conditionalFormatting>
  <conditionalFormatting sqref="D6">
    <cfRule type="expression" dxfId="17" priority="1" stopIfTrue="1">
      <formula>E6&lt;0</formula>
    </cfRule>
  </conditionalFormatting>
  <conditionalFormatting sqref="E6">
    <cfRule type="expression" dxfId="16" priority="2" stopIfTrue="1">
      <formula>G6&lt;0</formula>
    </cfRule>
  </conditionalFormatting>
  <conditionalFormatting sqref="G6">
    <cfRule type="expression" dxfId="15" priority="3" stopIfTrue="1">
      <formula>E6&lt;0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21"/>
  <sheetViews>
    <sheetView topLeftCell="A7" zoomScaleNormal="100" workbookViewId="0">
      <selection activeCell="H9" sqref="H9"/>
    </sheetView>
  </sheetViews>
  <sheetFormatPr defaultRowHeight="15" x14ac:dyDescent="0.25"/>
  <cols>
    <col min="1" max="1" width="7.5703125" bestFit="1" customWidth="1"/>
    <col min="2" max="2" width="15.28515625" customWidth="1"/>
    <col min="3" max="3" width="71.140625" customWidth="1"/>
    <col min="4" max="4" width="10.140625" customWidth="1"/>
    <col min="5" max="5" width="9.5703125" customWidth="1"/>
    <col min="6" max="6" width="13.28515625" style="38" customWidth="1"/>
    <col min="7" max="7" width="12.85546875" style="38" customWidth="1"/>
    <col min="8" max="8" width="27.7109375" customWidth="1"/>
    <col min="9" max="9" width="16" customWidth="1"/>
  </cols>
  <sheetData>
    <row r="1" spans="1:8" ht="15.75" thickTop="1" x14ac:dyDescent="0.25">
      <c r="A1" s="113" t="s">
        <v>0</v>
      </c>
      <c r="B1" s="111" t="s">
        <v>73</v>
      </c>
      <c r="C1" s="109" t="s">
        <v>2</v>
      </c>
      <c r="D1" s="117" t="s">
        <v>19</v>
      </c>
      <c r="E1" s="113" t="s">
        <v>3</v>
      </c>
      <c r="F1" s="115" t="s">
        <v>72</v>
      </c>
      <c r="G1" s="116"/>
      <c r="H1" s="96"/>
    </row>
    <row r="2" spans="1:8" x14ac:dyDescent="0.25">
      <c r="A2" s="114"/>
      <c r="B2" s="112"/>
      <c r="C2" s="110"/>
      <c r="D2" s="118"/>
      <c r="E2" s="114"/>
      <c r="F2" s="49" t="s">
        <v>4</v>
      </c>
      <c r="G2" s="49" t="s">
        <v>7</v>
      </c>
      <c r="H2" s="96"/>
    </row>
    <row r="3" spans="1:8" ht="26.25" customHeight="1" x14ac:dyDescent="0.25">
      <c r="A3" s="31"/>
      <c r="B3" s="30"/>
      <c r="C3" s="12" t="s">
        <v>109</v>
      </c>
      <c r="D3" s="29"/>
      <c r="E3" s="28"/>
      <c r="F3" s="50"/>
      <c r="G3" s="51"/>
      <c r="H3" s="96"/>
    </row>
    <row r="4" spans="1:8" ht="105" x14ac:dyDescent="0.25">
      <c r="A4" s="13" t="s">
        <v>5</v>
      </c>
      <c r="B4" s="11" t="s">
        <v>111</v>
      </c>
      <c r="C4" s="35" t="s">
        <v>125</v>
      </c>
      <c r="D4" s="36" t="s">
        <v>178</v>
      </c>
      <c r="E4" s="36">
        <v>1780</v>
      </c>
      <c r="F4" s="122"/>
      <c r="G4" s="58">
        <f t="shared" ref="G4:G15" si="0">F4*E4</f>
        <v>0</v>
      </c>
      <c r="H4" s="96"/>
    </row>
    <row r="5" spans="1:8" ht="105" x14ac:dyDescent="0.25">
      <c r="A5" s="13" t="s">
        <v>9</v>
      </c>
      <c r="B5" s="11" t="s">
        <v>112</v>
      </c>
      <c r="C5" s="35" t="s">
        <v>126</v>
      </c>
      <c r="D5" s="36" t="s">
        <v>178</v>
      </c>
      <c r="E5" s="36">
        <v>45</v>
      </c>
      <c r="F5" s="61"/>
      <c r="G5" s="59">
        <f t="shared" si="0"/>
        <v>0</v>
      </c>
      <c r="H5" s="96"/>
    </row>
    <row r="6" spans="1:8" ht="115.5" customHeight="1" x14ac:dyDescent="0.25">
      <c r="A6" s="13" t="s">
        <v>10</v>
      </c>
      <c r="B6" s="11" t="s">
        <v>113</v>
      </c>
      <c r="C6" s="35" t="s">
        <v>127</v>
      </c>
      <c r="D6" s="36" t="s">
        <v>178</v>
      </c>
      <c r="E6" s="36">
        <v>15</v>
      </c>
      <c r="F6" s="61"/>
      <c r="G6" s="59">
        <f t="shared" si="0"/>
        <v>0</v>
      </c>
      <c r="H6" s="96"/>
    </row>
    <row r="7" spans="1:8" ht="105" x14ac:dyDescent="0.25">
      <c r="A7" s="13" t="s">
        <v>11</v>
      </c>
      <c r="B7" s="11" t="s">
        <v>114</v>
      </c>
      <c r="C7" s="35" t="s">
        <v>128</v>
      </c>
      <c r="D7" s="36" t="s">
        <v>178</v>
      </c>
      <c r="E7" s="36">
        <v>15</v>
      </c>
      <c r="F7" s="61"/>
      <c r="G7" s="59">
        <f t="shared" si="0"/>
        <v>0</v>
      </c>
      <c r="H7" s="96"/>
    </row>
    <row r="8" spans="1:8" ht="105" x14ac:dyDescent="0.25">
      <c r="A8" s="13" t="s">
        <v>12</v>
      </c>
      <c r="B8" s="11" t="s">
        <v>115</v>
      </c>
      <c r="C8" s="35" t="s">
        <v>126</v>
      </c>
      <c r="D8" s="36" t="s">
        <v>178</v>
      </c>
      <c r="E8" s="36">
        <v>360</v>
      </c>
      <c r="F8" s="61"/>
      <c r="G8" s="59">
        <f t="shared" si="0"/>
        <v>0</v>
      </c>
      <c r="H8" s="96"/>
    </row>
    <row r="9" spans="1:8" ht="105" x14ac:dyDescent="0.25">
      <c r="A9" s="13" t="s">
        <v>13</v>
      </c>
      <c r="B9" s="11" t="s">
        <v>116</v>
      </c>
      <c r="C9" s="35" t="s">
        <v>129</v>
      </c>
      <c r="D9" s="36" t="s">
        <v>178</v>
      </c>
      <c r="E9" s="36">
        <v>350</v>
      </c>
      <c r="F9" s="61"/>
      <c r="G9" s="59">
        <f t="shared" si="0"/>
        <v>0</v>
      </c>
      <c r="H9" s="96"/>
    </row>
    <row r="10" spans="1:8" ht="105" x14ac:dyDescent="0.25">
      <c r="A10" s="13" t="s">
        <v>14</v>
      </c>
      <c r="B10" s="11" t="s">
        <v>117</v>
      </c>
      <c r="C10" s="35" t="s">
        <v>130</v>
      </c>
      <c r="D10" s="36" t="s">
        <v>178</v>
      </c>
      <c r="E10" s="36">
        <v>45</v>
      </c>
      <c r="F10" s="61"/>
      <c r="G10" s="59">
        <f t="shared" si="0"/>
        <v>0</v>
      </c>
      <c r="H10" s="96"/>
    </row>
    <row r="11" spans="1:8" ht="105" x14ac:dyDescent="0.25">
      <c r="A11" s="13" t="s">
        <v>15</v>
      </c>
      <c r="B11" s="11" t="s">
        <v>118</v>
      </c>
      <c r="C11" s="35" t="s">
        <v>174</v>
      </c>
      <c r="D11" s="36" t="s">
        <v>178</v>
      </c>
      <c r="E11" s="36">
        <v>30</v>
      </c>
      <c r="F11" s="61"/>
      <c r="G11" s="59">
        <f t="shared" si="0"/>
        <v>0</v>
      </c>
      <c r="H11" s="96"/>
    </row>
    <row r="12" spans="1:8" ht="105" x14ac:dyDescent="0.25">
      <c r="A12" s="13" t="s">
        <v>16</v>
      </c>
      <c r="B12" s="11" t="s">
        <v>119</v>
      </c>
      <c r="C12" s="35" t="s">
        <v>131</v>
      </c>
      <c r="D12" s="36" t="s">
        <v>178</v>
      </c>
      <c r="E12" s="36">
        <v>5120</v>
      </c>
      <c r="F12" s="61"/>
      <c r="G12" s="59">
        <f t="shared" si="0"/>
        <v>0</v>
      </c>
      <c r="H12" s="96"/>
    </row>
    <row r="13" spans="1:8" ht="105" x14ac:dyDescent="0.25">
      <c r="A13" s="13" t="s">
        <v>17</v>
      </c>
      <c r="B13" s="11" t="s">
        <v>120</v>
      </c>
      <c r="C13" s="35" t="s">
        <v>132</v>
      </c>
      <c r="D13" s="36" t="s">
        <v>178</v>
      </c>
      <c r="E13" s="36">
        <v>250</v>
      </c>
      <c r="F13" s="62"/>
      <c r="G13" s="59">
        <f t="shared" si="0"/>
        <v>0</v>
      </c>
      <c r="H13" s="96"/>
    </row>
    <row r="14" spans="1:8" ht="105" x14ac:dyDescent="0.25">
      <c r="A14" s="13" t="s">
        <v>121</v>
      </c>
      <c r="B14" s="11" t="s">
        <v>122</v>
      </c>
      <c r="C14" s="35" t="s">
        <v>133</v>
      </c>
      <c r="D14" s="36" t="s">
        <v>178</v>
      </c>
      <c r="E14" s="36">
        <v>2370</v>
      </c>
      <c r="F14" s="61"/>
      <c r="G14" s="59">
        <f t="shared" si="0"/>
        <v>0</v>
      </c>
      <c r="H14" s="96"/>
    </row>
    <row r="15" spans="1:8" ht="105" x14ac:dyDescent="0.25">
      <c r="A15" s="13" t="s">
        <v>123</v>
      </c>
      <c r="B15" s="11" t="s">
        <v>124</v>
      </c>
      <c r="C15" s="35" t="s">
        <v>134</v>
      </c>
      <c r="D15" s="36" t="s">
        <v>178</v>
      </c>
      <c r="E15" s="36">
        <v>2520</v>
      </c>
      <c r="F15" s="61"/>
      <c r="G15" s="60">
        <f t="shared" si="0"/>
        <v>0</v>
      </c>
      <c r="H15" s="96"/>
    </row>
    <row r="16" spans="1:8" ht="105" x14ac:dyDescent="0.25">
      <c r="A16" s="13" t="s">
        <v>175</v>
      </c>
      <c r="B16" s="11" t="s">
        <v>176</v>
      </c>
      <c r="C16" s="35" t="s">
        <v>177</v>
      </c>
      <c r="D16" s="36" t="s">
        <v>178</v>
      </c>
      <c r="E16" s="36">
        <v>150</v>
      </c>
      <c r="F16" s="61"/>
      <c r="G16" s="61">
        <f t="shared" ref="G16:G17" si="1">F16*E16</f>
        <v>0</v>
      </c>
      <c r="H16" s="96"/>
    </row>
    <row r="17" spans="1:9" ht="105" x14ac:dyDescent="0.25">
      <c r="A17" s="13" t="s">
        <v>179</v>
      </c>
      <c r="B17" s="11" t="s">
        <v>180</v>
      </c>
      <c r="C17" s="35" t="s">
        <v>181</v>
      </c>
      <c r="D17" s="36" t="s">
        <v>178</v>
      </c>
      <c r="E17" s="36">
        <v>90</v>
      </c>
      <c r="F17" s="61"/>
      <c r="G17" s="61">
        <f t="shared" si="1"/>
        <v>0</v>
      </c>
      <c r="H17" s="96"/>
    </row>
    <row r="18" spans="1:9" ht="90" x14ac:dyDescent="0.25">
      <c r="A18" s="13" t="s">
        <v>182</v>
      </c>
      <c r="B18" s="11" t="s">
        <v>183</v>
      </c>
      <c r="C18" s="35" t="s">
        <v>184</v>
      </c>
      <c r="D18" s="36" t="s">
        <v>178</v>
      </c>
      <c r="E18" s="36">
        <v>800</v>
      </c>
      <c r="F18" s="61"/>
      <c r="G18" s="61">
        <f t="shared" ref="G18" si="2">F18*E18</f>
        <v>0</v>
      </c>
      <c r="H18" s="96"/>
      <c r="I18" s="76"/>
    </row>
    <row r="19" spans="1:9" x14ac:dyDescent="0.25">
      <c r="A19" s="13"/>
      <c r="B19" s="32"/>
      <c r="C19" s="54"/>
      <c r="D19" s="55"/>
      <c r="E19" s="55"/>
      <c r="F19" s="83"/>
      <c r="G19" s="84"/>
      <c r="H19" s="95"/>
    </row>
    <row r="20" spans="1:9" x14ac:dyDescent="0.25">
      <c r="A20" s="13"/>
      <c r="B20" s="32"/>
      <c r="C20" s="54"/>
      <c r="D20" s="55"/>
      <c r="E20" s="55"/>
      <c r="F20" s="56"/>
      <c r="G20" s="57"/>
    </row>
    <row r="21" spans="1:9" x14ac:dyDescent="0.25">
      <c r="A21" s="27"/>
      <c r="B21" s="3"/>
      <c r="C21" s="26" t="s">
        <v>59</v>
      </c>
      <c r="D21" s="3"/>
      <c r="E21" s="3">
        <v>3</v>
      </c>
      <c r="F21" s="47"/>
      <c r="G21" s="48">
        <f>SUM(G4:G20)</f>
        <v>0</v>
      </c>
    </row>
  </sheetData>
  <mergeCells count="6">
    <mergeCell ref="F1:G1"/>
    <mergeCell ref="A1:A2"/>
    <mergeCell ref="B1:B2"/>
    <mergeCell ref="C1:C2"/>
    <mergeCell ref="D1:D2"/>
    <mergeCell ref="E1:E2"/>
  </mergeCells>
  <conditionalFormatting sqref="C1">
    <cfRule type="expression" dxfId="14" priority="11" stopIfTrue="1">
      <formula>XER1="1"</formula>
    </cfRule>
    <cfRule type="expression" dxfId="13" priority="12" stopIfTrue="1">
      <formula>XER1="2"</formula>
    </cfRule>
    <cfRule type="expression" dxfId="12" priority="13" stopIfTrue="1">
      <formula>XES1="3"</formula>
    </cfRule>
  </conditionalFormatting>
  <conditionalFormatting sqref="F1">
    <cfRule type="expression" dxfId="11" priority="14" stopIfTrue="1">
      <formula>XEX1="3"</formula>
    </cfRule>
  </conditionalFormatting>
  <conditionalFormatting sqref="E1">
    <cfRule type="expression" dxfId="10" priority="10" stopIfTrue="1">
      <formula>XEW1="3"</formula>
    </cfRule>
  </conditionalFormatting>
  <conditionalFormatting sqref="D1">
    <cfRule type="expression" dxfId="9" priority="18" stopIfTrue="1">
      <formula>XET1="3"</formula>
    </cfRule>
  </conditionalFormatting>
  <conditionalFormatting sqref="D3">
    <cfRule type="expression" dxfId="8" priority="7" stopIfTrue="1">
      <formula>E3&lt;0</formula>
    </cfRule>
  </conditionalFormatting>
  <conditionalFormatting sqref="E3">
    <cfRule type="expression" dxfId="7" priority="8" stopIfTrue="1">
      <formula>G3&lt;0</formula>
    </cfRule>
  </conditionalFormatting>
  <conditionalFormatting sqref="G3">
    <cfRule type="expression" dxfId="6" priority="9" stopIfTrue="1">
      <formula>E3&lt;0</formula>
    </cfRule>
  </conditionalFormatting>
  <conditionalFormatting sqref="G5:G15 G20">
    <cfRule type="expression" dxfId="5" priority="4" stopIfTrue="1">
      <formula>#REF!&lt;0</formula>
    </cfRule>
  </conditionalFormatting>
  <conditionalFormatting sqref="E4:E20">
    <cfRule type="expression" dxfId="4" priority="5" stopIfTrue="1">
      <formula>#REF!&lt;0</formula>
    </cfRule>
  </conditionalFormatting>
  <conditionalFormatting sqref="D4:D20 D16:E18">
    <cfRule type="expression" dxfId="3" priority="6" stopIfTrue="1">
      <formula>#REF!&lt;0</formula>
    </cfRule>
  </conditionalFormatting>
  <conditionalFormatting sqref="G4">
    <cfRule type="expression" dxfId="2" priority="3" stopIfTrue="1">
      <formula>I4&lt;0</formula>
    </cfRule>
  </conditionalFormatting>
  <conditionalFormatting sqref="G19">
    <cfRule type="expression" dxfId="1" priority="2" stopIfTrue="1">
      <formula>#REF!&lt;0</formula>
    </cfRule>
  </conditionalFormatting>
  <pageMargins left="0.7" right="0.7" top="0.75" bottom="0.75" header="0.3" footer="0.3"/>
  <pageSetup paperSize="9" scale="65"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9</vt:i4>
      </vt:variant>
      <vt:variant>
        <vt:lpstr>Intervalli denominati</vt:lpstr>
      </vt:variant>
      <vt:variant>
        <vt:i4>4</vt:i4>
      </vt:variant>
    </vt:vector>
  </HeadingPairs>
  <TitlesOfParts>
    <vt:vector size="13" baseType="lpstr">
      <vt:lpstr>Riepilogo</vt:lpstr>
      <vt:lpstr>Riv. Fumi</vt:lpstr>
      <vt:lpstr>Chiamata Infermieri</vt:lpstr>
      <vt:lpstr>EVAC</vt:lpstr>
      <vt:lpstr>Illuminazione</vt:lpstr>
      <vt:lpstr>FM e Dati</vt:lpstr>
      <vt:lpstr>Quadri e UPS</vt:lpstr>
      <vt:lpstr>TVCC</vt:lpstr>
      <vt:lpstr>Cavi</vt:lpstr>
      <vt:lpstr>Cavi!Area_stampa</vt:lpstr>
      <vt:lpstr>'FM e Dati'!Area_stampa</vt:lpstr>
      <vt:lpstr>Illuminazione!Area_stampa</vt:lpstr>
      <vt:lpstr>'Quadri e UPS'!Area_stampa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Boccaletti</dc:creator>
  <cp:lastModifiedBy>Federico Gasperini</cp:lastModifiedBy>
  <cp:lastPrinted>2020-05-18T15:13:14Z</cp:lastPrinted>
  <dcterms:created xsi:type="dcterms:W3CDTF">2020-03-19T11:39:37Z</dcterms:created>
  <dcterms:modified xsi:type="dcterms:W3CDTF">2020-05-19T16:04:33Z</dcterms:modified>
</cp:coreProperties>
</file>